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948" yWindow="-12" windowWidth="10092" windowHeight="9528" tabRatio="369"/>
  </bookViews>
  <sheets>
    <sheet name="Приложение 9" sheetId="1" r:id="rId1"/>
  </sheets>
  <calcPr calcId="144525"/>
</workbook>
</file>

<file path=xl/calcChain.xml><?xml version="1.0" encoding="utf-8"?>
<calcChain xmlns="http://schemas.openxmlformats.org/spreadsheetml/2006/main">
  <c r="D18" i="1" l="1"/>
  <c r="D113" i="1" l="1"/>
  <c r="D119" i="1" l="1"/>
  <c r="D118" i="1" s="1"/>
  <c r="D116" i="1"/>
  <c r="D114" i="1"/>
  <c r="D111" i="1"/>
  <c r="D107" i="1"/>
  <c r="D105" i="1"/>
  <c r="D100" i="1" s="1"/>
  <c r="D103" i="1"/>
  <c r="D101" i="1"/>
  <c r="D98" i="1"/>
  <c r="D96" i="1"/>
  <c r="D92" i="1"/>
  <c r="D89" i="1"/>
  <c r="D88" i="1" s="1"/>
  <c r="D87" i="1" s="1"/>
  <c r="D85" i="1"/>
  <c r="D84" i="1"/>
  <c r="D82" i="1"/>
  <c r="D81" i="1" s="1"/>
  <c r="D79" i="1"/>
  <c r="D77" i="1"/>
  <c r="D75" i="1"/>
  <c r="D73" i="1"/>
  <c r="D70" i="1"/>
  <c r="D68" i="1"/>
  <c r="D66" i="1"/>
  <c r="D62" i="1"/>
  <c r="D61" i="1" s="1"/>
  <c r="D57" i="1" s="1"/>
  <c r="D59" i="1"/>
  <c r="D58" i="1" s="1"/>
  <c r="D55" i="1"/>
  <c r="D53" i="1"/>
  <c r="D51" i="1"/>
  <c r="D49" i="1"/>
  <c r="D48" i="1" s="1"/>
  <c r="D47" i="1" s="1"/>
  <c r="D45" i="1"/>
  <c r="D40" i="1" s="1"/>
  <c r="D43" i="1"/>
  <c r="D41" i="1"/>
  <c r="D38" i="1"/>
  <c r="D33" i="1" s="1"/>
  <c r="D36" i="1"/>
  <c r="D34" i="1"/>
  <c r="D31" i="1"/>
  <c r="D29" i="1"/>
  <c r="D27" i="1"/>
  <c r="D24" i="1"/>
  <c r="D22" i="1"/>
  <c r="D20" i="1"/>
  <c r="D16" i="1"/>
  <c r="D110" i="1" l="1"/>
  <c r="D109" i="1" s="1"/>
  <c r="D91" i="1"/>
  <c r="D72" i="1"/>
  <c r="D15" i="1"/>
  <c r="D14" i="1" s="1"/>
</calcChain>
</file>

<file path=xl/sharedStrings.xml><?xml version="1.0" encoding="utf-8"?>
<sst xmlns="http://schemas.openxmlformats.org/spreadsheetml/2006/main" count="315" uniqueCount="134">
  <si>
    <t>Приложение 7</t>
  </si>
  <si>
    <t>к Решению Шестаковской</t>
  </si>
  <si>
    <t xml:space="preserve">Распределение бюджетных ассигнований по целевым статья (муниципальным программам администрации Шестаковского сельского поселения и непрограммным направлениям деятельности), группам видов расходов классификации расходов бюджета на 2024 год </t>
  </si>
  <si>
    <t>Наименование расходов</t>
  </si>
  <si>
    <t>Целевая статья</t>
  </si>
  <si>
    <t>Вид расходов</t>
  </si>
  <si>
    <t>тыс. рублей</t>
  </si>
  <si>
    <t>Всего расходов</t>
  </si>
  <si>
    <t>00000 00000</t>
  </si>
  <si>
    <t>000</t>
  </si>
  <si>
    <t>Муниципальная программа «Развитие муниципального управления в муниципальном образовании  Шестаковское сельское поселение»»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</si>
  <si>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</si>
  <si>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</si>
  <si>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</si>
  <si>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</si>
  <si>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</si>
  <si>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</si>
  <si>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</si>
  <si>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за счет средств областного бюджета</t>
  </si>
  <si>
    <t>Расходы на софинансирование за счет местного бюджета</t>
  </si>
  <si>
    <t>01Q00 9101Б</t>
  </si>
  <si>
    <t>01Q51 9101Б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</si>
  <si>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</si>
  <si>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</si>
  <si>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</si>
  <si>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</si>
  <si>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01Q00 9102А</t>
  </si>
  <si>
    <t>01Q51 9102А</t>
  </si>
  <si>
    <t>01Q51 9102Б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</si>
  <si>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</si>
  <si>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</si>
  <si>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</si>
  <si>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</si>
  <si>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01000 92010</t>
  </si>
  <si>
    <t>01Q00 92101Б</t>
  </si>
  <si>
    <t>01Q51 9201Б</t>
  </si>
  <si>
    <t>Мероприятия в установленной сфере деятельности</t>
  </si>
  <si>
    <t>01000 93000</t>
  </si>
  <si>
    <t>Общегосударственные вопросы</t>
  </si>
  <si>
    <t>01000 93010</t>
  </si>
  <si>
    <t>Иные межбюджетные ассигнования</t>
  </si>
  <si>
    <t>Мероприятия в области социальной политики</t>
  </si>
  <si>
    <t>01000 93020</t>
  </si>
  <si>
    <t>Социальное обеспечение  и иные выплаты населению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</si>
  <si>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</si>
  <si>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</si>
  <si>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в муниципальном образовании  Шестаковское сельское поселение».</t>
  </si>
  <si>
    <t>02000 00000</t>
  </si>
  <si>
    <t>02000 93000</t>
  </si>
  <si>
    <t>Мероприятия в  области земельно- имущественных отношений</t>
  </si>
  <si>
    <t>02000 93030</t>
  </si>
  <si>
    <t>800</t>
  </si>
  <si>
    <t>02Q51 9303Б</t>
  </si>
  <si>
    <t>Муниципальная программа «Обеспечение безопасности и жизнедеятельности населения в муниципальном образовании  Шестаковское сельское поселение»</t>
  </si>
  <si>
    <t>03000 00000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</si>
  <si>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</si>
  <si>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</si>
  <si>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</si>
  <si>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</si>
  <si>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</si>
  <si>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</si>
  <si>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</si>
  <si>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</si>
  <si>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9304А</t>
  </si>
  <si>
    <t>03Q51 9304А</t>
  </si>
  <si>
    <t>03Q00 9304Б</t>
  </si>
  <si>
    <t>03Q51 9304Б</t>
  </si>
  <si>
    <t>Резервные фонды  местных администраций</t>
  </si>
  <si>
    <t>03000 95000</t>
  </si>
  <si>
    <t>Иные бюджетные ассигнования</t>
  </si>
  <si>
    <t>Муниципальная программа «Развитие транспортной системы в муниципальном образовании  Шестаковское сельское поселение»</t>
  </si>
  <si>
    <t>04000 00000</t>
  </si>
  <si>
    <t>Обеспечение комплексного развития сельских территорий</t>
  </si>
  <si>
    <t>04U07 L5763</t>
  </si>
  <si>
    <t>Софинансирование на обеспечение комплексного развития сельских территорий</t>
  </si>
  <si>
    <t>04U07 S5763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</si>
  <si>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</si>
  <si>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</si>
  <si>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04000 93000</t>
  </si>
  <si>
    <t>Мероприятия в сфере дорожной деятельности</t>
  </si>
  <si>
    <t>04000 93050</t>
  </si>
  <si>
    <t>04000 80000</t>
  </si>
  <si>
    <t>Иные межбюджетные трансферты бюджетам поселений из бюджета муниципального района на осуществление части полномочий по содержанию автомобильных дорог общего пользования местного значения вне границ населенных пунктов</t>
  </si>
  <si>
    <t>04000 80020</t>
  </si>
  <si>
    <t>Муниципальная программа «Развитие строительства и архитектуры в муниципальном образовании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</si>
  <si>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</si>
  <si>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</si>
  <si>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</si>
  <si>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</si>
  <si>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Муниципальная программа «Развитие жилищно-коммунального хозяйства, охрана окружающей среды в муниципальном образовании  Шестаковское сельское поселение»</t>
  </si>
  <si>
    <t>06000 00000</t>
  </si>
  <si>
    <t>Реализация мероприятий  по борьбе с борщевиком Сосновского</t>
  </si>
  <si>
    <t>06U07 15120</t>
  </si>
  <si>
    <t>Софинансирование на реализация мероприятий  по борьбе с борщевиком Сосновского</t>
  </si>
  <si>
    <t>06U07 S5120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</si>
  <si>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</si>
  <si>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</si>
  <si>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Иные межбюджетные трансферты бюджетам поселений из районного бюджета на реализацию природоохранных мероприятий</t>
  </si>
  <si>
    <t>06000 93000</t>
  </si>
  <si>
    <t>Мероприятия в сфере жилищного хозяйства</t>
  </si>
  <si>
    <t>06000 93070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</si>
  <si>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</si>
  <si>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</si>
  <si>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</si>
  <si>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06000 93110</t>
  </si>
  <si>
    <t>Прочие мероприятия по организации и содержанию мест захоронения</t>
  </si>
  <si>
    <t>Муниципальная программа  «Развитие культуры в муниципальном образовании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</si>
  <si>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</si>
  <si>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</si>
  <si>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</si>
  <si>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</si>
  <si>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07001 92020</t>
  </si>
  <si>
    <t>07Q51 9202А</t>
  </si>
  <si>
    <t>07Q51 9202Б</t>
  </si>
  <si>
    <t>Финансовое обеспечение деятельности муниципальных учреждений</t>
  </si>
  <si>
    <t>07000 93000</t>
  </si>
  <si>
    <t>Мероприятия в области общественной инфраструктуры</t>
  </si>
  <si>
    <t>07000 93170</t>
  </si>
  <si>
    <t>01Q20 51180</t>
  </si>
  <si>
    <t>01Q20  51180</t>
  </si>
  <si>
    <t>04Q28 S5210</t>
  </si>
  <si>
    <t>04Q28 15210</t>
  </si>
  <si>
    <t xml:space="preserve"> сельской Думы №43/74</t>
  </si>
  <si>
    <t>от 28.10.2024</t>
  </si>
  <si>
    <t>Достижение показателей деятельности органов исполнительной власти (органов местного самоуправления) Кировской области</t>
  </si>
  <si>
    <t>01Q14 55490</t>
  </si>
  <si>
    <t>01Q00 9101A</t>
  </si>
  <si>
    <t>01Q51 9101A</t>
  </si>
  <si>
    <t>01Q00 9102Б</t>
  </si>
  <si>
    <t>01Q51 9201A</t>
  </si>
  <si>
    <t>01Q00 9201A</t>
  </si>
  <si>
    <t>02Q51 9303A</t>
  </si>
  <si>
    <t>06000 80033</t>
  </si>
  <si>
    <t>06000 93120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</si>
</sst>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0" fontId="1" fillId="2" borderId="0" xfId="0" applyNumberFormat="1" applyFont="1" applyFill="1"/>
    <xf numFmtId="0" fontId="2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0"/>
  <sheetViews>
    <sheetView tabSelected="1" topLeftCell="B1" zoomScale="85" zoomScaleNormal="85" workbookViewId="0">
      <selection activeCell="D117" sqref="D117"/>
    </sheetView>
  </sheetViews>
  <sheetFormatPr defaultColWidth="9.109375" defaultRowHeight="14.4" x14ac:dyDescent="0.3"/>
  <cols>
    <col min="1" max="1" width="73.109375" style="1" customWidth="1"/>
    <col min="2" max="2" width="21.33203125" style="1" customWidth="1"/>
    <col min="3" max="3" width="11.44140625" style="1" customWidth="1"/>
    <col min="4" max="4" width="15.33203125" style="1" customWidth="1"/>
  </cols>
  <sheetData>
    <row r="2" spans="1:10" ht="15.6" x14ac:dyDescent="0.3">
      <c r="D2" s="2" t="s">
        <v>0</v>
      </c>
    </row>
    <row r="3" spans="1:10" ht="15.6" x14ac:dyDescent="0.3">
      <c r="D3" s="2" t="s">
        <v>1</v>
      </c>
    </row>
    <row r="4" spans="1:10" ht="15.6" x14ac:dyDescent="0.3">
      <c r="D4" s="2" t="s">
        <v>122</v>
      </c>
    </row>
    <row r="5" spans="1:10" ht="15.6" x14ac:dyDescent="0.3">
      <c r="D5" s="2" t="s">
        <v>123</v>
      </c>
    </row>
    <row r="6" spans="1:10" ht="15.6" x14ac:dyDescent="0.3">
      <c r="J6" s="3"/>
    </row>
    <row r="7" spans="1:10" ht="15.75" customHeight="1" x14ac:dyDescent="0.3">
      <c r="A7" s="23" t="s">
        <v>2</v>
      </c>
      <c r="B7" s="23"/>
      <c r="C7" s="23"/>
      <c r="D7" s="23"/>
    </row>
    <row r="8" spans="1:10" ht="15.75" customHeight="1" x14ac:dyDescent="0.3">
      <c r="A8" s="23"/>
      <c r="B8" s="23"/>
      <c r="C8" s="23"/>
      <c r="D8" s="23"/>
    </row>
    <row r="9" spans="1:10" ht="15" customHeight="1" x14ac:dyDescent="0.3">
      <c r="A9" s="23"/>
      <c r="B9" s="23"/>
      <c r="C9" s="23"/>
      <c r="D9" s="23"/>
    </row>
    <row r="11" spans="1:10" ht="30.75" customHeight="1" x14ac:dyDescent="0.3">
      <c r="A11" s="21" t="s">
        <v>3</v>
      </c>
      <c r="B11" s="21" t="s">
        <v>4</v>
      </c>
      <c r="C11" s="21" t="s">
        <v>5</v>
      </c>
      <c r="D11" s="4">
        <v>2024</v>
      </c>
    </row>
    <row r="12" spans="1:10" ht="15.75" customHeight="1" x14ac:dyDescent="0.3">
      <c r="A12" s="22"/>
      <c r="B12" s="22"/>
      <c r="C12" s="22"/>
      <c r="D12" s="5" t="s">
        <v>6</v>
      </c>
    </row>
    <row r="13" spans="1:10" ht="15.6" x14ac:dyDescent="0.3">
      <c r="A13" s="6" t="s">
        <v>7</v>
      </c>
      <c r="B13" s="7" t="s">
        <v>8</v>
      </c>
      <c r="C13" s="7" t="s">
        <v>9</v>
      </c>
      <c r="D13" s="8">
        <v>19400</v>
      </c>
    </row>
    <row r="14" spans="1:10" ht="31.2" x14ac:dyDescent="0.3">
      <c r="A14" s="6" t="s">
        <v>10</v>
      </c>
      <c r="B14" s="7" t="s">
        <v>11</v>
      </c>
      <c r="C14" s="7" t="s">
        <v>9</v>
      </c>
      <c r="D14" s="8">
        <f>SUM(D15, D31, D33, D40,D18)</f>
        <v>4939.6000000000004</v>
      </c>
    </row>
    <row r="15" spans="1:10" ht="31.2" x14ac:dyDescent="0.3">
      <c r="A15" s="9" t="s">
        <v>12</v>
      </c>
      <c r="B15" s="7" t="s">
        <v>13</v>
      </c>
      <c r="C15" s="7" t="s">
        <v>9</v>
      </c>
      <c r="D15" s="8">
        <f>SUM(D16+D20+D22+D24+D27+D29)</f>
        <v>3204.3</v>
      </c>
    </row>
    <row r="16" spans="1:10" ht="15.6" x14ac:dyDescent="0.3">
      <c r="A16" s="9" t="s">
        <v>14</v>
      </c>
      <c r="B16" s="7" t="s">
        <v>15</v>
      </c>
      <c r="C16" s="7" t="s">
        <v>9</v>
      </c>
      <c r="D16" s="8">
        <f>D17</f>
        <v>184.3</v>
      </c>
    </row>
    <row r="17" spans="1:4" ht="62.4" x14ac:dyDescent="0.3">
      <c r="A17" s="9" t="s">
        <v>16</v>
      </c>
      <c r="B17" s="7" t="s">
        <v>15</v>
      </c>
      <c r="C17" s="7" t="s">
        <v>17</v>
      </c>
      <c r="D17" s="8">
        <v>184.3</v>
      </c>
    </row>
    <row r="18" spans="1:4" ht="31.2" x14ac:dyDescent="0.3">
      <c r="A18" s="9" t="s">
        <v>124</v>
      </c>
      <c r="B18" s="7" t="s">
        <v>125</v>
      </c>
      <c r="C18" s="7" t="s">
        <v>9</v>
      </c>
      <c r="D18" s="8">
        <f>D19</f>
        <v>57.8</v>
      </c>
    </row>
    <row r="19" spans="1:4" ht="62.4" x14ac:dyDescent="0.3">
      <c r="A19" s="9" t="s">
        <v>16</v>
      </c>
      <c r="B19" s="7" t="s">
        <v>125</v>
      </c>
      <c r="C19" s="7" t="s">
        <v>17</v>
      </c>
      <c r="D19" s="8">
        <v>57.8</v>
      </c>
    </row>
    <row r="20" spans="1:4" ht="15.6" x14ac:dyDescent="0.3">
      <c r="A20" s="9" t="s">
        <v>18</v>
      </c>
      <c r="B20" s="7" t="s">
        <v>126</v>
      </c>
      <c r="C20" s="7" t="s">
        <v>9</v>
      </c>
      <c r="D20" s="8">
        <f>D21</f>
        <v>606</v>
      </c>
    </row>
    <row r="21" spans="1:4" ht="62.4" x14ac:dyDescent="0.3">
      <c r="A21" s="9" t="s">
        <v>16</v>
      </c>
      <c r="B21" s="7" t="s">
        <v>127</v>
      </c>
      <c r="C21" s="7">
        <v>100</v>
      </c>
      <c r="D21" s="8">
        <v>606</v>
      </c>
    </row>
    <row r="22" spans="1:4" ht="15.6" x14ac:dyDescent="0.3">
      <c r="A22" s="9" t="s">
        <v>19</v>
      </c>
      <c r="B22" s="7" t="s">
        <v>20</v>
      </c>
      <c r="C22" s="7" t="s">
        <v>9</v>
      </c>
      <c r="D22" s="8">
        <f>SUM(D23)</f>
        <v>6.7</v>
      </c>
    </row>
    <row r="23" spans="1:4" ht="62.4" x14ac:dyDescent="0.3">
      <c r="A23" s="9" t="s">
        <v>16</v>
      </c>
      <c r="B23" s="7" t="s">
        <v>21</v>
      </c>
      <c r="C23" s="7" t="s">
        <v>17</v>
      </c>
      <c r="D23" s="8">
        <v>6.7</v>
      </c>
    </row>
    <row r="24" spans="1:4" s="1" customFormat="1" ht="15.6" x14ac:dyDescent="0.3">
      <c r="A24" s="9" t="s">
        <v>22</v>
      </c>
      <c r="B24" s="7" t="s">
        <v>23</v>
      </c>
      <c r="C24" s="7" t="s">
        <v>9</v>
      </c>
      <c r="D24" s="8">
        <f>SUM(D25:D26)</f>
        <v>738.3</v>
      </c>
    </row>
    <row r="25" spans="1:4" s="1" customFormat="1" ht="62.4" x14ac:dyDescent="0.3">
      <c r="A25" s="9" t="s">
        <v>16</v>
      </c>
      <c r="B25" s="7" t="s">
        <v>23</v>
      </c>
      <c r="C25" s="7" t="s">
        <v>17</v>
      </c>
      <c r="D25" s="8">
        <v>514.79999999999995</v>
      </c>
    </row>
    <row r="26" spans="1:4" s="1" customFormat="1" ht="31.2" x14ac:dyDescent="0.3">
      <c r="A26" s="9" t="s">
        <v>24</v>
      </c>
      <c r="B26" s="7" t="s">
        <v>23</v>
      </c>
      <c r="C26" s="7" t="s">
        <v>25</v>
      </c>
      <c r="D26" s="8">
        <v>223.5</v>
      </c>
    </row>
    <row r="27" spans="1:4" ht="15.6" x14ac:dyDescent="0.3">
      <c r="A27" s="9" t="s">
        <v>18</v>
      </c>
      <c r="B27" s="7" t="s">
        <v>26</v>
      </c>
      <c r="C27" s="7" t="s">
        <v>9</v>
      </c>
      <c r="D27" s="8">
        <f>SUM(D28)</f>
        <v>1652</v>
      </c>
    </row>
    <row r="28" spans="1:4" ht="62.4" x14ac:dyDescent="0.3">
      <c r="A28" s="9" t="s">
        <v>16</v>
      </c>
      <c r="B28" s="7" t="s">
        <v>27</v>
      </c>
      <c r="C28" s="7">
        <v>100</v>
      </c>
      <c r="D28" s="8">
        <v>1652</v>
      </c>
    </row>
    <row r="29" spans="1:4" ht="15.6" x14ac:dyDescent="0.3">
      <c r="A29" s="9" t="s">
        <v>19</v>
      </c>
      <c r="B29" s="7" t="s">
        <v>128</v>
      </c>
      <c r="C29" s="7" t="s">
        <v>9</v>
      </c>
      <c r="D29" s="8">
        <f>SUM(D30)</f>
        <v>17</v>
      </c>
    </row>
    <row r="30" spans="1:4" ht="62.4" x14ac:dyDescent="0.3">
      <c r="A30" s="9" t="s">
        <v>16</v>
      </c>
      <c r="B30" s="7" t="s">
        <v>28</v>
      </c>
      <c r="C30" s="7" t="s">
        <v>17</v>
      </c>
      <c r="D30" s="8">
        <v>17</v>
      </c>
    </row>
    <row r="31" spans="1:4" ht="55.5" customHeight="1" x14ac:dyDescent="0.3">
      <c r="A31" s="9" t="s">
        <v>29</v>
      </c>
      <c r="B31" s="7" t="s">
        <v>119</v>
      </c>
      <c r="C31" s="7" t="s">
        <v>9</v>
      </c>
      <c r="D31" s="8">
        <f>D32</f>
        <v>156.19999999999999</v>
      </c>
    </row>
    <row r="32" spans="1:4" ht="62.4" x14ac:dyDescent="0.3">
      <c r="A32" s="9" t="s">
        <v>16</v>
      </c>
      <c r="B32" s="7" t="s">
        <v>118</v>
      </c>
      <c r="C32" s="7">
        <v>100</v>
      </c>
      <c r="D32" s="8">
        <v>156.19999999999999</v>
      </c>
    </row>
    <row r="33" spans="1:4" ht="39" customHeight="1" x14ac:dyDescent="0.3">
      <c r="A33" s="6" t="s">
        <v>30</v>
      </c>
      <c r="B33" s="7" t="s">
        <v>31</v>
      </c>
      <c r="C33" s="7" t="s">
        <v>9</v>
      </c>
      <c r="D33" s="8">
        <f>SUM(D34+D36+D38)</f>
        <v>862.5</v>
      </c>
    </row>
    <row r="34" spans="1:4" ht="39" customHeight="1" x14ac:dyDescent="0.3">
      <c r="A34" s="9" t="s">
        <v>32</v>
      </c>
      <c r="B34" s="7" t="s">
        <v>33</v>
      </c>
      <c r="C34" s="7" t="s">
        <v>9</v>
      </c>
      <c r="D34" s="8">
        <f>SUM(D35)</f>
        <v>184.4</v>
      </c>
    </row>
    <row r="35" spans="1:4" ht="58.95" customHeight="1" x14ac:dyDescent="0.3">
      <c r="A35" s="9" t="s">
        <v>16</v>
      </c>
      <c r="B35" s="7" t="s">
        <v>33</v>
      </c>
      <c r="C35" s="7" t="s">
        <v>17</v>
      </c>
      <c r="D35" s="8">
        <v>184.4</v>
      </c>
    </row>
    <row r="36" spans="1:4" ht="37.950000000000003" customHeight="1" x14ac:dyDescent="0.3">
      <c r="A36" s="9" t="s">
        <v>18</v>
      </c>
      <c r="B36" s="7" t="s">
        <v>130</v>
      </c>
      <c r="C36" s="7" t="s">
        <v>9</v>
      </c>
      <c r="D36" s="8">
        <f>D37</f>
        <v>672</v>
      </c>
    </row>
    <row r="37" spans="1:4" ht="70.5" customHeight="1" x14ac:dyDescent="0.3">
      <c r="A37" s="9" t="s">
        <v>16</v>
      </c>
      <c r="B37" s="7" t="s">
        <v>129</v>
      </c>
      <c r="C37" s="7">
        <v>100</v>
      </c>
      <c r="D37" s="8">
        <v>672</v>
      </c>
    </row>
    <row r="38" spans="1:4" ht="22.5" customHeight="1" x14ac:dyDescent="0.3">
      <c r="A38" s="9" t="s">
        <v>19</v>
      </c>
      <c r="B38" s="7" t="s">
        <v>34</v>
      </c>
      <c r="C38" s="7" t="s">
        <v>9</v>
      </c>
      <c r="D38" s="8">
        <f>SUM(D39)</f>
        <v>6.1</v>
      </c>
    </row>
    <row r="39" spans="1:4" ht="62.4" x14ac:dyDescent="0.3">
      <c r="A39" s="9" t="s">
        <v>16</v>
      </c>
      <c r="B39" s="7" t="s">
        <v>35</v>
      </c>
      <c r="C39" s="7" t="s">
        <v>17</v>
      </c>
      <c r="D39" s="8">
        <v>6.1</v>
      </c>
    </row>
    <row r="40" spans="1:4" ht="15.6" x14ac:dyDescent="0.3">
      <c r="A40" s="9" t="s">
        <v>36</v>
      </c>
      <c r="B40" s="7" t="s">
        <v>37</v>
      </c>
      <c r="C40" s="7" t="s">
        <v>9</v>
      </c>
      <c r="D40" s="8">
        <f>SUM(D41, D43, D45)</f>
        <v>658.8</v>
      </c>
    </row>
    <row r="41" spans="1:4" ht="15.6" x14ac:dyDescent="0.3">
      <c r="A41" s="9" t="s">
        <v>38</v>
      </c>
      <c r="B41" s="7" t="s">
        <v>39</v>
      </c>
      <c r="C41" s="7" t="s">
        <v>9</v>
      </c>
      <c r="D41" s="8">
        <f>D42</f>
        <v>2</v>
      </c>
    </row>
    <row r="42" spans="1:4" ht="15.6" x14ac:dyDescent="0.3">
      <c r="A42" s="9" t="s">
        <v>40</v>
      </c>
      <c r="B42" s="7" t="s">
        <v>39</v>
      </c>
      <c r="C42" s="7">
        <v>800</v>
      </c>
      <c r="D42" s="8">
        <v>2</v>
      </c>
    </row>
    <row r="43" spans="1:4" ht="15.6" x14ac:dyDescent="0.3">
      <c r="A43" s="9" t="s">
        <v>41</v>
      </c>
      <c r="B43" s="7" t="s">
        <v>42</v>
      </c>
      <c r="C43" s="7" t="s">
        <v>9</v>
      </c>
      <c r="D43" s="8">
        <f>D44</f>
        <v>541.79999999999995</v>
      </c>
    </row>
    <row r="44" spans="1:4" ht="15.6" x14ac:dyDescent="0.3">
      <c r="A44" s="9" t="s">
        <v>43</v>
      </c>
      <c r="B44" s="7" t="s">
        <v>42</v>
      </c>
      <c r="C44" s="7">
        <v>300</v>
      </c>
      <c r="D44" s="8">
        <v>541.79999999999995</v>
      </c>
    </row>
    <row r="45" spans="1:4" ht="15.6" x14ac:dyDescent="0.3">
      <c r="A45" s="9" t="s">
        <v>44</v>
      </c>
      <c r="B45" s="7" t="s">
        <v>45</v>
      </c>
      <c r="C45" s="7" t="s">
        <v>9</v>
      </c>
      <c r="D45" s="8">
        <f>SUM(D46)</f>
        <v>115</v>
      </c>
    </row>
    <row r="46" spans="1:4" ht="31.2" x14ac:dyDescent="0.3">
      <c r="A46" s="9" t="s">
        <v>24</v>
      </c>
      <c r="B46" s="7" t="s">
        <v>45</v>
      </c>
      <c r="C46" s="7" t="s">
        <v>25</v>
      </c>
      <c r="D46" s="8">
        <v>115</v>
      </c>
    </row>
    <row r="47" spans="1:4" ht="46.8" x14ac:dyDescent="0.3">
      <c r="A47" s="9" t="s">
        <v>46</v>
      </c>
      <c r="B47" s="7" t="s">
        <v>47</v>
      </c>
      <c r="C47" s="7" t="s">
        <v>9</v>
      </c>
      <c r="D47" s="8">
        <f>SUM(D48)</f>
        <v>1698.1</v>
      </c>
    </row>
    <row r="48" spans="1:4" ht="15.6" x14ac:dyDescent="0.3">
      <c r="A48" s="9" t="s">
        <v>36</v>
      </c>
      <c r="B48" s="7" t="s">
        <v>48</v>
      </c>
      <c r="C48" s="7" t="s">
        <v>9</v>
      </c>
      <c r="D48" s="8">
        <f>SUM(D49, D53, D55)</f>
        <v>1698.1</v>
      </c>
    </row>
    <row r="49" spans="1:4" ht="15.6" x14ac:dyDescent="0.3">
      <c r="A49" s="9" t="s">
        <v>49</v>
      </c>
      <c r="B49" s="7" t="s">
        <v>50</v>
      </c>
      <c r="C49" s="7" t="s">
        <v>9</v>
      </c>
      <c r="D49" s="8">
        <f>SUM(D50, D52)</f>
        <v>1601.5</v>
      </c>
    </row>
    <row r="50" spans="1:4" ht="31.2" x14ac:dyDescent="0.3">
      <c r="A50" s="9" t="s">
        <v>24</v>
      </c>
      <c r="B50" s="7" t="s">
        <v>50</v>
      </c>
      <c r="C50" s="7" t="s">
        <v>25</v>
      </c>
      <c r="D50" s="10">
        <v>1576.5</v>
      </c>
    </row>
    <row r="51" spans="1:4" ht="15.6" x14ac:dyDescent="0.3">
      <c r="A51" s="9" t="s">
        <v>14</v>
      </c>
      <c r="B51" s="7" t="s">
        <v>50</v>
      </c>
      <c r="C51" s="7" t="s">
        <v>9</v>
      </c>
      <c r="D51" s="10">
        <f>SUM(D52)</f>
        <v>25</v>
      </c>
    </row>
    <row r="52" spans="1:4" ht="15.6" x14ac:dyDescent="0.3">
      <c r="A52" s="9" t="s">
        <v>40</v>
      </c>
      <c r="B52" s="7" t="s">
        <v>50</v>
      </c>
      <c r="C52" s="7" t="s">
        <v>51</v>
      </c>
      <c r="D52" s="10">
        <v>25</v>
      </c>
    </row>
    <row r="53" spans="1:4" ht="15.6" x14ac:dyDescent="0.3">
      <c r="A53" s="9" t="s">
        <v>18</v>
      </c>
      <c r="B53" s="7" t="s">
        <v>131</v>
      </c>
      <c r="C53" s="7" t="s">
        <v>9</v>
      </c>
      <c r="D53" s="8">
        <f>SUM(D54)</f>
        <v>77.3</v>
      </c>
    </row>
    <row r="54" spans="1:4" ht="15.6" x14ac:dyDescent="0.3">
      <c r="A54" s="9" t="s">
        <v>40</v>
      </c>
      <c r="B54" s="7" t="s">
        <v>131</v>
      </c>
      <c r="C54" s="7">
        <v>800</v>
      </c>
      <c r="D54" s="8">
        <v>77.3</v>
      </c>
    </row>
    <row r="55" spans="1:4" ht="15.6" x14ac:dyDescent="0.3">
      <c r="A55" s="9" t="s">
        <v>19</v>
      </c>
      <c r="B55" s="7" t="s">
        <v>52</v>
      </c>
      <c r="C55" s="7" t="s">
        <v>9</v>
      </c>
      <c r="D55" s="8">
        <f>SUM(D56)</f>
        <v>19.3</v>
      </c>
    </row>
    <row r="56" spans="1:4" ht="15.6" x14ac:dyDescent="0.3">
      <c r="A56" s="9" t="s">
        <v>40</v>
      </c>
      <c r="B56" s="7" t="s">
        <v>52</v>
      </c>
      <c r="C56" s="7" t="s">
        <v>51</v>
      </c>
      <c r="D56" s="8">
        <v>19.3</v>
      </c>
    </row>
    <row r="57" spans="1:4" ht="46.8" x14ac:dyDescent="0.3">
      <c r="A57" s="9" t="s">
        <v>53</v>
      </c>
      <c r="B57" s="7" t="s">
        <v>54</v>
      </c>
      <c r="C57" s="7" t="s">
        <v>9</v>
      </c>
      <c r="D57" s="8">
        <f>SUM(D59, D61, D70)</f>
        <v>2488.6</v>
      </c>
    </row>
    <row r="58" spans="1:4" ht="78" x14ac:dyDescent="0.3">
      <c r="A58" s="9" t="s">
        <v>55</v>
      </c>
      <c r="B58" s="7" t="s">
        <v>56</v>
      </c>
      <c r="C58" s="7" t="s">
        <v>9</v>
      </c>
      <c r="D58" s="8">
        <f>D59</f>
        <v>7</v>
      </c>
    </row>
    <row r="59" spans="1:4" ht="93" customHeight="1" x14ac:dyDescent="0.3">
      <c r="A59" s="9" t="s">
        <v>57</v>
      </c>
      <c r="B59" s="7" t="s">
        <v>58</v>
      </c>
      <c r="C59" s="7" t="s">
        <v>9</v>
      </c>
      <c r="D59" s="8">
        <f>D60</f>
        <v>7</v>
      </c>
    </row>
    <row r="60" spans="1:4" ht="15.6" x14ac:dyDescent="0.3">
      <c r="A60" s="9" t="s">
        <v>59</v>
      </c>
      <c r="B60" s="7" t="s">
        <v>58</v>
      </c>
      <c r="C60" s="7">
        <v>500</v>
      </c>
      <c r="D60" s="8">
        <v>7</v>
      </c>
    </row>
    <row r="61" spans="1:4" ht="24" customHeight="1" x14ac:dyDescent="0.3">
      <c r="A61" s="9" t="s">
        <v>36</v>
      </c>
      <c r="B61" s="7" t="s">
        <v>60</v>
      </c>
      <c r="C61" s="7" t="s">
        <v>9</v>
      </c>
      <c r="D61" s="8">
        <f>SUM(D62+D66+D68)</f>
        <v>2476.6</v>
      </c>
    </row>
    <row r="62" spans="1:4" ht="24" customHeight="1" x14ac:dyDescent="0.3">
      <c r="A62" s="9" t="s">
        <v>61</v>
      </c>
      <c r="B62" s="7" t="s">
        <v>62</v>
      </c>
      <c r="C62" s="7" t="s">
        <v>9</v>
      </c>
      <c r="D62" s="8">
        <f>SUM(D63+D64+D65)</f>
        <v>946.40000000000009</v>
      </c>
    </row>
    <row r="63" spans="1:4" ht="24" customHeight="1" x14ac:dyDescent="0.3">
      <c r="A63" s="9" t="s">
        <v>16</v>
      </c>
      <c r="B63" s="7" t="s">
        <v>62</v>
      </c>
      <c r="C63" s="7" t="s">
        <v>17</v>
      </c>
      <c r="D63" s="8">
        <v>458.8</v>
      </c>
    </row>
    <row r="64" spans="1:4" ht="24" customHeight="1" x14ac:dyDescent="0.3">
      <c r="A64" s="9" t="s">
        <v>24</v>
      </c>
      <c r="B64" s="7" t="s">
        <v>62</v>
      </c>
      <c r="C64" s="7" t="s">
        <v>25</v>
      </c>
      <c r="D64" s="8">
        <v>477.6</v>
      </c>
    </row>
    <row r="65" spans="1:4" ht="39" customHeight="1" x14ac:dyDescent="0.3">
      <c r="A65" s="9" t="s">
        <v>40</v>
      </c>
      <c r="B65" s="7" t="s">
        <v>62</v>
      </c>
      <c r="C65" s="7" t="s">
        <v>51</v>
      </c>
      <c r="D65" s="8">
        <v>10</v>
      </c>
    </row>
    <row r="66" spans="1:4" ht="15.6" x14ac:dyDescent="0.3">
      <c r="A66" s="9" t="s">
        <v>18</v>
      </c>
      <c r="B66" s="7" t="s">
        <v>63</v>
      </c>
      <c r="C66" s="7" t="s">
        <v>9</v>
      </c>
      <c r="D66" s="8">
        <f>SUM(D67)</f>
        <v>1515</v>
      </c>
    </row>
    <row r="67" spans="1:4" ht="62.4" x14ac:dyDescent="0.3">
      <c r="A67" s="9" t="s">
        <v>16</v>
      </c>
      <c r="B67" s="7" t="s">
        <v>64</v>
      </c>
      <c r="C67" s="7">
        <v>100</v>
      </c>
      <c r="D67" s="8">
        <v>1515</v>
      </c>
    </row>
    <row r="68" spans="1:4" ht="15.6" x14ac:dyDescent="0.3">
      <c r="A68" s="9" t="s">
        <v>19</v>
      </c>
      <c r="B68" s="7" t="s">
        <v>65</v>
      </c>
      <c r="C68" s="7" t="s">
        <v>9</v>
      </c>
      <c r="D68" s="8">
        <f>SUM(D69)</f>
        <v>15.2</v>
      </c>
    </row>
    <row r="69" spans="1:4" ht="62.4" x14ac:dyDescent="0.3">
      <c r="A69" s="9" t="s">
        <v>16</v>
      </c>
      <c r="B69" s="7" t="s">
        <v>66</v>
      </c>
      <c r="C69" s="7" t="s">
        <v>17</v>
      </c>
      <c r="D69" s="8">
        <v>15.2</v>
      </c>
    </row>
    <row r="70" spans="1:4" ht="15.6" x14ac:dyDescent="0.3">
      <c r="A70" s="9" t="s">
        <v>67</v>
      </c>
      <c r="B70" s="7" t="s">
        <v>68</v>
      </c>
      <c r="C70" s="7" t="s">
        <v>9</v>
      </c>
      <c r="D70" s="8">
        <f>D71</f>
        <v>5</v>
      </c>
    </row>
    <row r="71" spans="1:4" ht="15.6" x14ac:dyDescent="0.3">
      <c r="A71" s="9" t="s">
        <v>69</v>
      </c>
      <c r="B71" s="7" t="s">
        <v>68</v>
      </c>
      <c r="C71" s="7">
        <v>800</v>
      </c>
      <c r="D71" s="8">
        <v>5</v>
      </c>
    </row>
    <row r="72" spans="1:4" ht="31.2" x14ac:dyDescent="0.3">
      <c r="A72" s="9" t="s">
        <v>70</v>
      </c>
      <c r="B72" s="7" t="s">
        <v>71</v>
      </c>
      <c r="C72" s="7" t="s">
        <v>9</v>
      </c>
      <c r="D72" s="8">
        <f>SUM(D77+D79+D81+D75+D73+D84)</f>
        <v>4699.8999999999996</v>
      </c>
    </row>
    <row r="73" spans="1:4" ht="15.6" x14ac:dyDescent="0.3">
      <c r="A73" s="9" t="s">
        <v>72</v>
      </c>
      <c r="B73" s="7" t="s">
        <v>73</v>
      </c>
      <c r="C73" s="7" t="s">
        <v>9</v>
      </c>
      <c r="D73" s="8">
        <f>D74</f>
        <v>933.4</v>
      </c>
    </row>
    <row r="74" spans="1:4" ht="15.6" x14ac:dyDescent="0.3">
      <c r="A74" s="9" t="s">
        <v>72</v>
      </c>
      <c r="B74" s="7" t="s">
        <v>73</v>
      </c>
      <c r="C74" s="7" t="s">
        <v>25</v>
      </c>
      <c r="D74" s="8">
        <v>933.4</v>
      </c>
    </row>
    <row r="75" spans="1:4" ht="31.2" x14ac:dyDescent="0.3">
      <c r="A75" s="9" t="s">
        <v>74</v>
      </c>
      <c r="B75" s="7" t="s">
        <v>75</v>
      </c>
      <c r="C75" s="7" t="s">
        <v>9</v>
      </c>
      <c r="D75" s="8">
        <f>D76</f>
        <v>1185.3</v>
      </c>
    </row>
    <row r="76" spans="1:4" ht="31.2" x14ac:dyDescent="0.3">
      <c r="A76" s="9" t="s">
        <v>74</v>
      </c>
      <c r="B76" s="7" t="s">
        <v>75</v>
      </c>
      <c r="C76" s="7" t="s">
        <v>25</v>
      </c>
      <c r="D76" s="8">
        <v>1185.3</v>
      </c>
    </row>
    <row r="77" spans="1:4" ht="62.4" x14ac:dyDescent="0.3">
      <c r="A77" s="11" t="s">
        <v>76</v>
      </c>
      <c r="B77" s="12" t="s">
        <v>121</v>
      </c>
      <c r="C77" s="12" t="s">
        <v>9</v>
      </c>
      <c r="D77" s="13">
        <f>SUM(D78)</f>
        <v>1460</v>
      </c>
    </row>
    <row r="78" spans="1:4" ht="31.2" x14ac:dyDescent="0.3">
      <c r="A78" s="11" t="s">
        <v>24</v>
      </c>
      <c r="B78" s="12" t="s">
        <v>121</v>
      </c>
      <c r="C78" s="14">
        <v>200</v>
      </c>
      <c r="D78" s="13">
        <v>1460</v>
      </c>
    </row>
    <row r="79" spans="1:4" ht="78" x14ac:dyDescent="0.3">
      <c r="A79" s="11" t="s">
        <v>77</v>
      </c>
      <c r="B79" s="14" t="s">
        <v>120</v>
      </c>
      <c r="C79" s="12" t="s">
        <v>9</v>
      </c>
      <c r="D79" s="13">
        <f>SUM(D80)</f>
        <v>1.5</v>
      </c>
    </row>
    <row r="80" spans="1:4" ht="31.2" x14ac:dyDescent="0.3">
      <c r="A80" s="11" t="s">
        <v>24</v>
      </c>
      <c r="B80" s="14" t="s">
        <v>120</v>
      </c>
      <c r="C80" s="14">
        <v>200</v>
      </c>
      <c r="D80" s="13">
        <v>1.5</v>
      </c>
    </row>
    <row r="81" spans="1:4" ht="15.6" x14ac:dyDescent="0.3">
      <c r="A81" s="15" t="s">
        <v>36</v>
      </c>
      <c r="B81" s="16" t="s">
        <v>78</v>
      </c>
      <c r="C81" s="16" t="s">
        <v>9</v>
      </c>
      <c r="D81" s="17">
        <f>D82</f>
        <v>819.7</v>
      </c>
    </row>
    <row r="82" spans="1:4" ht="15.6" x14ac:dyDescent="0.3">
      <c r="A82" s="9" t="s">
        <v>79</v>
      </c>
      <c r="B82" s="7" t="s">
        <v>80</v>
      </c>
      <c r="C82" s="7" t="s">
        <v>9</v>
      </c>
      <c r="D82" s="8">
        <f>D83</f>
        <v>819.7</v>
      </c>
    </row>
    <row r="83" spans="1:4" ht="31.2" x14ac:dyDescent="0.3">
      <c r="A83" s="9" t="s">
        <v>24</v>
      </c>
      <c r="B83" s="7" t="s">
        <v>80</v>
      </c>
      <c r="C83" s="7">
        <v>200</v>
      </c>
      <c r="D83" s="10">
        <v>819.7</v>
      </c>
    </row>
    <row r="84" spans="1:4" ht="15.6" x14ac:dyDescent="0.3">
      <c r="A84" s="9" t="s">
        <v>59</v>
      </c>
      <c r="B84" s="7" t="s">
        <v>81</v>
      </c>
      <c r="C84" s="7" t="s">
        <v>9</v>
      </c>
      <c r="D84" s="10">
        <f>D85</f>
        <v>300</v>
      </c>
    </row>
    <row r="85" spans="1:4" ht="62.4" x14ac:dyDescent="0.3">
      <c r="A85" s="9" t="s">
        <v>82</v>
      </c>
      <c r="B85" s="7" t="s">
        <v>83</v>
      </c>
      <c r="C85" s="7" t="s">
        <v>9</v>
      </c>
      <c r="D85" s="18">
        <f>D86</f>
        <v>300</v>
      </c>
    </row>
    <row r="86" spans="1:4" ht="31.2" x14ac:dyDescent="0.3">
      <c r="A86" s="9" t="s">
        <v>24</v>
      </c>
      <c r="B86" s="7" t="s">
        <v>83</v>
      </c>
      <c r="C86" s="7" t="s">
        <v>25</v>
      </c>
      <c r="D86" s="18">
        <v>300</v>
      </c>
    </row>
    <row r="87" spans="1:4" ht="31.2" x14ac:dyDescent="0.3">
      <c r="A87" s="9" t="s">
        <v>84</v>
      </c>
      <c r="B87" s="7" t="s">
        <v>85</v>
      </c>
      <c r="C87" s="7" t="s">
        <v>9</v>
      </c>
      <c r="D87" s="8">
        <f>D88</f>
        <v>1.7</v>
      </c>
    </row>
    <row r="88" spans="1:4" ht="78" x14ac:dyDescent="0.3">
      <c r="A88" s="9" t="s">
        <v>55</v>
      </c>
      <c r="B88" s="7" t="s">
        <v>86</v>
      </c>
      <c r="C88" s="7" t="s">
        <v>9</v>
      </c>
      <c r="D88" s="8">
        <f>D89</f>
        <v>1.7</v>
      </c>
    </row>
    <row r="89" spans="1:4" ht="88.5" customHeight="1" x14ac:dyDescent="0.3">
      <c r="A89" s="9" t="s">
        <v>87</v>
      </c>
      <c r="B89" s="7" t="s">
        <v>88</v>
      </c>
      <c r="C89" s="7" t="s">
        <v>9</v>
      </c>
      <c r="D89" s="8">
        <f>D90</f>
        <v>1.7</v>
      </c>
    </row>
    <row r="90" spans="1:4" ht="15.6" x14ac:dyDescent="0.3">
      <c r="A90" s="9" t="s">
        <v>59</v>
      </c>
      <c r="B90" s="7" t="s">
        <v>88</v>
      </c>
      <c r="C90" s="7">
        <v>500</v>
      </c>
      <c r="D90" s="8">
        <v>1.7</v>
      </c>
    </row>
    <row r="91" spans="1:4" ht="46.8" x14ac:dyDescent="0.3">
      <c r="A91" s="9" t="s">
        <v>89</v>
      </c>
      <c r="B91" s="7" t="s">
        <v>90</v>
      </c>
      <c r="C91" s="7" t="s">
        <v>9</v>
      </c>
      <c r="D91" s="8">
        <f>SUM(D92+D94+D96+D98+D100)</f>
        <v>2153</v>
      </c>
    </row>
    <row r="92" spans="1:4" ht="15.6" x14ac:dyDescent="0.3">
      <c r="A92" s="19" t="s">
        <v>91</v>
      </c>
      <c r="B92" s="7" t="s">
        <v>92</v>
      </c>
      <c r="C92" s="7" t="s">
        <v>9</v>
      </c>
      <c r="D92" s="8">
        <f>SUM(D93)</f>
        <v>231.3</v>
      </c>
    </row>
    <row r="93" spans="1:4" ht="15.6" x14ac:dyDescent="0.3">
      <c r="A93" s="19" t="s">
        <v>24</v>
      </c>
      <c r="B93" s="7" t="s">
        <v>92</v>
      </c>
      <c r="C93" s="7" t="s">
        <v>25</v>
      </c>
      <c r="D93" s="8">
        <v>231.3</v>
      </c>
    </row>
    <row r="94" spans="1:4" ht="27.6" x14ac:dyDescent="0.3">
      <c r="A94" s="19" t="s">
        <v>93</v>
      </c>
      <c r="B94" s="7" t="s">
        <v>94</v>
      </c>
      <c r="C94" s="7" t="s">
        <v>9</v>
      </c>
      <c r="D94" s="8">
        <v>2.2999999999999998</v>
      </c>
    </row>
    <row r="95" spans="1:4" ht="15.6" x14ac:dyDescent="0.3">
      <c r="A95" s="19" t="s">
        <v>24</v>
      </c>
      <c r="B95" s="7" t="s">
        <v>94</v>
      </c>
      <c r="C95" s="7" t="s">
        <v>25</v>
      </c>
      <c r="D95" s="8">
        <v>2.2999999999999998</v>
      </c>
    </row>
    <row r="96" spans="1:4" ht="46.8" x14ac:dyDescent="0.3">
      <c r="A96" s="9" t="s">
        <v>95</v>
      </c>
      <c r="B96" s="7" t="s">
        <v>96</v>
      </c>
      <c r="C96" s="7" t="s">
        <v>9</v>
      </c>
      <c r="D96" s="8">
        <f>SUM(D97)</f>
        <v>247.6</v>
      </c>
    </row>
    <row r="97" spans="1:4" ht="31.2" x14ac:dyDescent="0.3">
      <c r="A97" s="9" t="s">
        <v>24</v>
      </c>
      <c r="B97" s="7" t="s">
        <v>96</v>
      </c>
      <c r="C97" s="7" t="s">
        <v>25</v>
      </c>
      <c r="D97" s="8">
        <v>247.6</v>
      </c>
    </row>
    <row r="98" spans="1:4" ht="31.2" x14ac:dyDescent="0.3">
      <c r="A98" s="9" t="s">
        <v>97</v>
      </c>
      <c r="B98" s="7" t="s">
        <v>132</v>
      </c>
      <c r="C98" s="7" t="s">
        <v>9</v>
      </c>
      <c r="D98" s="8">
        <f>SUM(D99)</f>
        <v>70</v>
      </c>
    </row>
    <row r="99" spans="1:4" ht="31.2" x14ac:dyDescent="0.3">
      <c r="A99" s="9" t="s">
        <v>24</v>
      </c>
      <c r="B99" s="7" t="s">
        <v>132</v>
      </c>
      <c r="C99" s="7" t="s">
        <v>25</v>
      </c>
      <c r="D99" s="8">
        <v>70</v>
      </c>
    </row>
    <row r="100" spans="1:4" ht="15.6" x14ac:dyDescent="0.3">
      <c r="A100" s="9" t="s">
        <v>36</v>
      </c>
      <c r="B100" s="7" t="s">
        <v>98</v>
      </c>
      <c r="C100" s="7" t="s">
        <v>9</v>
      </c>
      <c r="D100" s="8">
        <f>SUM(D101, D103, D105, D107)</f>
        <v>1601.8</v>
      </c>
    </row>
    <row r="101" spans="1:4" ht="15.6" x14ac:dyDescent="0.3">
      <c r="A101" s="9" t="s">
        <v>99</v>
      </c>
      <c r="B101" s="7" t="s">
        <v>100</v>
      </c>
      <c r="C101" s="7" t="s">
        <v>9</v>
      </c>
      <c r="D101" s="8">
        <f>D102</f>
        <v>103</v>
      </c>
    </row>
    <row r="102" spans="1:4" ht="31.2" x14ac:dyDescent="0.3">
      <c r="A102" s="9" t="s">
        <v>24</v>
      </c>
      <c r="B102" s="7" t="s">
        <v>100</v>
      </c>
      <c r="C102" s="7">
        <v>200</v>
      </c>
      <c r="D102" s="8">
        <v>103</v>
      </c>
    </row>
    <row r="103" spans="1:4" ht="15.6" x14ac:dyDescent="0.3">
      <c r="A103" s="9" t="s">
        <v>101</v>
      </c>
      <c r="B103" s="7" t="s">
        <v>102</v>
      </c>
      <c r="C103" s="7" t="s">
        <v>9</v>
      </c>
      <c r="D103" s="8">
        <f>D104</f>
        <v>500</v>
      </c>
    </row>
    <row r="104" spans="1:4" ht="31.2" x14ac:dyDescent="0.3">
      <c r="A104" s="9" t="s">
        <v>24</v>
      </c>
      <c r="B104" s="7" t="s">
        <v>102</v>
      </c>
      <c r="C104" s="7">
        <v>200</v>
      </c>
      <c r="D104" s="8">
        <v>500</v>
      </c>
    </row>
    <row r="105" spans="1:4" ht="15.6" x14ac:dyDescent="0.3">
      <c r="A105" s="19" t="s">
        <v>103</v>
      </c>
      <c r="B105" s="7" t="s">
        <v>104</v>
      </c>
      <c r="C105" s="7" t="s">
        <v>9</v>
      </c>
      <c r="D105" s="8">
        <f>D106</f>
        <v>950.8</v>
      </c>
    </row>
    <row r="106" spans="1:4" ht="31.2" x14ac:dyDescent="0.3">
      <c r="A106" s="9" t="s">
        <v>24</v>
      </c>
      <c r="B106" s="7" t="s">
        <v>104</v>
      </c>
      <c r="C106" s="7">
        <v>200</v>
      </c>
      <c r="D106" s="10">
        <v>950.8</v>
      </c>
    </row>
    <row r="107" spans="1:4" ht="15.6" x14ac:dyDescent="0.3">
      <c r="A107" s="9" t="s">
        <v>105</v>
      </c>
      <c r="B107" s="7" t="s">
        <v>133</v>
      </c>
      <c r="C107" s="7" t="s">
        <v>9</v>
      </c>
      <c r="D107" s="10">
        <f>D108</f>
        <v>48</v>
      </c>
    </row>
    <row r="108" spans="1:4" ht="31.2" x14ac:dyDescent="0.3">
      <c r="A108" s="9" t="s">
        <v>24</v>
      </c>
      <c r="B108" s="7" t="s">
        <v>133</v>
      </c>
      <c r="C108" s="7" t="s">
        <v>25</v>
      </c>
      <c r="D108" s="10">
        <v>48</v>
      </c>
    </row>
    <row r="109" spans="1:4" ht="31.2" x14ac:dyDescent="0.3">
      <c r="A109" s="9" t="s">
        <v>106</v>
      </c>
      <c r="B109" s="7" t="s">
        <v>107</v>
      </c>
      <c r="C109" s="7" t="s">
        <v>9</v>
      </c>
      <c r="D109" s="8">
        <f>SUM(D110, D118)</f>
        <v>3418.9</v>
      </c>
    </row>
    <row r="110" spans="1:4" ht="23.25" customHeight="1" x14ac:dyDescent="0.3">
      <c r="A110" s="9" t="s">
        <v>30</v>
      </c>
      <c r="B110" s="7" t="s">
        <v>108</v>
      </c>
      <c r="C110" s="7" t="s">
        <v>9</v>
      </c>
      <c r="D110" s="8">
        <f>SUM(D111, D114, D116)</f>
        <v>3399.4</v>
      </c>
    </row>
    <row r="111" spans="1:4" ht="15.6" x14ac:dyDescent="0.3">
      <c r="A111" s="9" t="s">
        <v>109</v>
      </c>
      <c r="B111" s="7" t="s">
        <v>110</v>
      </c>
      <c r="C111" s="7" t="s">
        <v>9</v>
      </c>
      <c r="D111" s="8">
        <f>SUM(D112:D113)</f>
        <v>1255.8</v>
      </c>
    </row>
    <row r="112" spans="1:4" ht="62.4" x14ac:dyDescent="0.3">
      <c r="A112" s="9" t="s">
        <v>16</v>
      </c>
      <c r="B112" s="7" t="s">
        <v>110</v>
      </c>
      <c r="C112" s="7" t="s">
        <v>17</v>
      </c>
      <c r="D112" s="8">
        <v>867.4</v>
      </c>
    </row>
    <row r="113" spans="1:4" ht="31.2" x14ac:dyDescent="0.3">
      <c r="A113" s="9" t="s">
        <v>24</v>
      </c>
      <c r="B113" s="7" t="s">
        <v>111</v>
      </c>
      <c r="C113" s="7" t="s">
        <v>25</v>
      </c>
      <c r="D113" s="8">
        <f>225.9+162.5</f>
        <v>388.4</v>
      </c>
    </row>
    <row r="114" spans="1:4" ht="15.6" x14ac:dyDescent="0.3">
      <c r="A114" s="9" t="s">
        <v>18</v>
      </c>
      <c r="B114" s="7" t="s">
        <v>112</v>
      </c>
      <c r="C114" s="7" t="s">
        <v>9</v>
      </c>
      <c r="D114" s="8">
        <f>SUM(D115)</f>
        <v>2122.1999999999998</v>
      </c>
    </row>
    <row r="115" spans="1:4" ht="62.4" x14ac:dyDescent="0.3">
      <c r="A115" s="9" t="s">
        <v>16</v>
      </c>
      <c r="B115" s="7" t="s">
        <v>112</v>
      </c>
      <c r="C115" s="7">
        <v>100</v>
      </c>
      <c r="D115" s="10">
        <v>2122.1999999999998</v>
      </c>
    </row>
    <row r="116" spans="1:4" ht="15.6" x14ac:dyDescent="0.3">
      <c r="A116" s="9" t="s">
        <v>19</v>
      </c>
      <c r="B116" s="7" t="s">
        <v>113</v>
      </c>
      <c r="C116" s="7" t="s">
        <v>9</v>
      </c>
      <c r="D116" s="10">
        <f>SUM(D117)</f>
        <v>21.4</v>
      </c>
    </row>
    <row r="117" spans="1:4" ht="62.4" x14ac:dyDescent="0.3">
      <c r="A117" s="9" t="s">
        <v>16</v>
      </c>
      <c r="B117" s="7" t="s">
        <v>113</v>
      </c>
      <c r="C117" s="7" t="s">
        <v>17</v>
      </c>
      <c r="D117" s="10">
        <v>21.4</v>
      </c>
    </row>
    <row r="118" spans="1:4" ht="25.5" customHeight="1" x14ac:dyDescent="0.3">
      <c r="A118" s="9" t="s">
        <v>114</v>
      </c>
      <c r="B118" s="7" t="s">
        <v>115</v>
      </c>
      <c r="C118" s="7" t="s">
        <v>9</v>
      </c>
      <c r="D118" s="8">
        <f>D119</f>
        <v>19.5</v>
      </c>
    </row>
    <row r="119" spans="1:4" ht="15.6" x14ac:dyDescent="0.3">
      <c r="A119" s="20" t="s">
        <v>116</v>
      </c>
      <c r="B119" s="7" t="s">
        <v>117</v>
      </c>
      <c r="C119" s="7" t="s">
        <v>9</v>
      </c>
      <c r="D119" s="8">
        <f>SUM(D120)</f>
        <v>19.5</v>
      </c>
    </row>
    <row r="120" spans="1:4" ht="15.6" x14ac:dyDescent="0.3">
      <c r="A120" s="19" t="s">
        <v>24</v>
      </c>
      <c r="B120" s="7" t="s">
        <v>117</v>
      </c>
      <c r="C120" s="7" t="s">
        <v>25</v>
      </c>
      <c r="D120" s="8">
        <v>19.5</v>
      </c>
    </row>
  </sheetData>
  <mergeCells count="4">
    <mergeCell ref="C11:C12"/>
    <mergeCell ref="B11:B12"/>
    <mergeCell ref="A11:A12"/>
    <mergeCell ref="A7:D9"/>
  </mergeCells>
  <pageMargins left="0.70866137742996205" right="0.70866137742996205" top="0.74803149700164795" bottom="0.74803149700164795" header="0.31496062874794001" footer="0.31496062874794001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2024-11-26T08:56:01Z</dcterms:modified>
</cp:coreProperties>
</file>