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72" yWindow="444" windowWidth="16956" windowHeight="5508"/>
  </bookViews>
  <sheets>
    <sheet name="Приложение 5" sheetId="1" r:id="rId1"/>
  </sheets>
  <calcPr calcId="144525"/>
</workbook>
</file>

<file path=xl/calcChain.xml><?xml version="1.0" encoding="utf-8"?>
<calcChain xmlns="http://schemas.openxmlformats.org/spreadsheetml/2006/main">
  <c r="C57" i="1" l="1"/>
  <c r="C56" i="1"/>
  <c r="C60" i="1"/>
  <c r="C76" i="1" l="1"/>
  <c r="C75" i="1" s="1"/>
  <c r="C73" i="1" l="1"/>
  <c r="C72" i="1" s="1"/>
  <c r="C70" i="1"/>
  <c r="C67" i="1"/>
  <c r="C66" i="1" s="1"/>
  <c r="C63" i="1"/>
  <c r="C62" i="1" s="1"/>
  <c r="C58" i="1"/>
  <c r="D55" i="1"/>
  <c r="C53" i="1"/>
  <c r="C52" i="1" s="1"/>
  <c r="C50" i="1"/>
  <c r="C49" i="1" s="1"/>
  <c r="C46" i="1"/>
  <c r="C45" i="1" s="1"/>
  <c r="C43" i="1"/>
  <c r="C41" i="1"/>
  <c r="C36" i="1"/>
  <c r="C35" i="1"/>
  <c r="C33" i="1"/>
  <c r="C31" i="1"/>
  <c r="C26" i="1"/>
  <c r="C20" i="1"/>
  <c r="C19" i="1" s="1"/>
  <c r="C16" i="1"/>
  <c r="C15" i="1" s="1"/>
  <c r="C39" i="1" l="1"/>
  <c r="C38" i="1" s="1"/>
  <c r="C30" i="1"/>
  <c r="C25" i="1" s="1"/>
  <c r="C48" i="1"/>
  <c r="C69" i="1"/>
  <c r="C14" i="1" l="1"/>
  <c r="C55" i="1"/>
</calcChain>
</file>

<file path=xl/sharedStrings.xml><?xml version="1.0" encoding="utf-8"?>
<sst xmlns="http://schemas.openxmlformats.org/spreadsheetml/2006/main" count="140" uniqueCount="136">
  <si>
    <t xml:space="preserve">  Приложение 3</t>
  </si>
  <si>
    <t>к Решению Шестаковской</t>
  </si>
  <si>
    <t xml:space="preserve"> сельской Думы</t>
  </si>
  <si>
    <t>"Об утверждении бюджета</t>
  </si>
  <si>
    <t>Шестаковского сельского поселения</t>
  </si>
  <si>
    <t>на 2024 год и плановый период 2025 и 2026 годов"</t>
  </si>
  <si>
    <t>Объемы поступления налоговых и неналоговых доходов, объемы безвозмездных поступлений по подстатьям классификации доходов бюджета, прогнозируемые на 2024 год</t>
  </si>
  <si>
    <t>Код бюджетной классификации</t>
  </si>
  <si>
    <t>Наименование дохода</t>
  </si>
  <si>
    <t>Сумма (тыс. рублей)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</si>
  <si>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</si>
  <si>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</si>
  <si>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</si>
  <si>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</si>
  <si>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</si>
  <si>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</si>
  <si>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</si>
  <si>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</si>
  <si>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</si>
  <si>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</si>
  <si>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</si>
  <si>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(РАБОТЫ,УСЛУГИ) РЕАЛИЗУЕМЫЕ НА ТЕРРИТОРИИ РОССИЙСКОЙ ФЕДЕРАЦИИ</t>
  </si>
  <si>
    <t>000 1 03 02000 01 0000 000</t>
  </si>
  <si>
    <t>Акцизы под подакцизным товарам (продукции, производимым на территории Российской Федерации</t>
  </si>
  <si>
    <t>182 1 03 02231 01 0000 110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</si>
  <si>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</si>
  <si>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</si>
  <si>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</si>
  <si>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</si>
  <si>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</si>
  <si>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</si>
  <si>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</si>
  <si>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</si>
  <si>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</si>
  <si>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</si>
  <si>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</si>
  <si>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</si>
  <si>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расположенных в границах  сельских 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</si>
  <si>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</si>
  <si>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</si>
  <si>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</si>
  <si>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</si>
  <si>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</si>
  <si>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</si>
  <si>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</si>
  <si>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</si>
  <si>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</si>
  <si>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</si>
  <si>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</si>
  <si>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</si>
  <si>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</si>
  <si>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 совершаемых консульскими учреждениями Российской Федерации)</t>
  </si>
  <si>
    <t>991 1 08 04020 01 1000 110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</si>
  <si>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 актами РФ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</si>
  <si>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</si>
  <si>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</si>
  <si>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</si>
  <si>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</si>
  <si>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</si>
  <si>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</si>
  <si>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991 1 11 05025 10 0000 120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</si>
  <si>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</si>
  <si>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</si>
  <si>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</si>
  <si>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991 1 11 05075 10 0000 120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</si>
  <si>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</si>
  <si>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</si>
  <si>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</si>
  <si>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</si>
  <si>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</si>
  <si>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991 1 11 09045 10 0000 120</t>
  </si>
  <si>
    <t>Прочие поступления от использования имущества, находящегося в собственности 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</si>
  <si>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</si>
  <si>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   (РАБОТ) И КОМПЕНСАЦИИ ЗАТРАТ ГОСУДАРСТВА</t>
  </si>
  <si>
    <t>000 1 13 01000 00 0000 130</t>
  </si>
  <si>
    <t>Прочие доходы от оказания платных услуг (работ)</t>
  </si>
  <si>
    <t>000 1 13 01990 00 0000 130</t>
  </si>
  <si>
    <t>991 1 13 01995 10 0000 130</t>
  </si>
  <si>
    <t xml:space="preserve">Прочие доходы от оказания платных услуг (работ) получателями средств бюджетов  сельских поселений </t>
  </si>
  <si>
    <t>000 1 13 02000 00 0000 130</t>
  </si>
  <si>
    <t>Доходы от компенсации затрат государства</t>
  </si>
  <si>
    <t>000 1 13 02060 00 0000 130</t>
  </si>
  <si>
    <t>Доходы поступающие в порядке возмещения расходов, понесенных в  связи с эксплуатацией имущества</t>
  </si>
  <si>
    <t>991 1 13 02065 10 0000 130</t>
  </si>
  <si>
    <t>Доходы поступающие в порядке возмещения расходов, понесенных в  связи с эксплуатацией имущества сельских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</si>
  <si>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</si>
  <si>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</si>
  <si>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</si>
  <si>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Федерации,</t>
  </si>
  <si>
    <t>000 2 02 10000 00 0000 150</t>
  </si>
  <si>
    <t xml:space="preserve">Дотации бюджетам бюджетной системы Российской Федерации </t>
  </si>
  <si>
    <t>000 2 02 16001 00 0000 150</t>
  </si>
  <si>
    <t>Дотации на
выравнивание бюджетной обеспеченности из бюджетов муниципальных районов,
городских округов с внутригородским делением</t>
  </si>
  <si>
    <t>991 2 02 16001 10 0000 150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</si>
  <si>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</si>
  <si>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Субсидии бюджетам бюджетной системы Российской Федерации (межбюджетные субсидии)</t>
  </si>
  <si>
    <t xml:space="preserve">000 2 02 20000 00 0000 150 </t>
  </si>
  <si>
    <t>Прочие субсидии</t>
  </si>
  <si>
    <t>991 2 02 25576 10 0000 150</t>
  </si>
  <si>
    <t>Субсидии бюджетам сельских поселений на обеспечение комплексного развития сельских территорий</t>
  </si>
  <si>
    <t xml:space="preserve">000 2 02 29999 00 0000 150 </t>
  </si>
  <si>
    <t>Прочие субсидии бюджетам сельских поселений</t>
  </si>
  <si>
    <t xml:space="preserve">991 2 02 29999 10 0000 150 </t>
  </si>
  <si>
    <t xml:space="preserve">Субвенции бюджетам бюджетной системы Российской Федерации </t>
  </si>
  <si>
    <t>000 2 02 30000 00 0000 150</t>
  </si>
  <si>
    <t>Субвенции бюджетам на осуществление
первичного воинского учета органами местного самоуправления поселений,
муниципальных и городских округов</t>
  </si>
  <si>
    <t xml:space="preserve">000 2 02 35118 00 0000 150  </t>
  </si>
  <si>
    <t>Субвенции бюджетам сельских поселений
на осуществление первичного воинского учета органами местного
самоуправления поселений, муниципальных и городских округов</t>
  </si>
  <si>
    <t>991 2 02 35118 10 0000 150</t>
  </si>
  <si>
    <t>Иные межбюджетные трансферты</t>
  </si>
  <si>
    <t xml:space="preserve"> 000 202 40000 00 0000 150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</si>
  <si>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</si>
  <si>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</si>
  <si>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сельских 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</si>
  <si>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991  2 02 40014 10 0000 150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</si>
  <si>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</si>
  <si>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</si>
  <si>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  сельских поселений</t>
  </si>
  <si>
    <t>991 2 02 49999 10 0000 150</t>
  </si>
  <si>
    <t>000 2 07 00000 00 0000 000</t>
  </si>
  <si>
    <t>Прочие безвозмездные поступления</t>
  </si>
  <si>
    <t>000 2 07 05010 10 0000 150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</si>
  <si>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</si>
  <si>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991 2 07 05010 10 0000 150</t>
  </si>
  <si>
    <t>ВСЕГО ДОХОДОВ</t>
  </si>
  <si>
    <t>991 2 04 05099 10 0000 100</t>
  </si>
  <si>
    <t>000 2 04 05099 10 0000 100</t>
  </si>
  <si>
    <t>Прочие безвозмездные поступления от негосударственных организаций в бюджеты сельских поселений</t>
  </si>
  <si>
    <t>Безвозмездные поступления от негосударственных организаций в бюджеты сельских поселений</t>
  </si>
  <si>
    <t>БЕЗВОЗМЕЗДНЫЕ ПОСТУПЛЕНИЯ ОТ НЕГОСУДАРСТВЕННЫХ ОРГАНИЗАЦИЙ</t>
  </si>
  <si>
    <t>000 2 02 20000 00 0000 100</t>
  </si>
  <si>
    <t>43/74 от 28.10.2024</t>
  </si>
  <si>
    <t>000 2 02 16549 00 0000 150</t>
  </si>
  <si>
    <t>Дотации (гранты) бюджетам за достижение показателей деятельности органов местного самоуправления</t>
  </si>
  <si>
    <t>991 2 02 16549 00 0000 150</t>
  </si>
  <si>
    <t>Дотации (гранты) бюджетам сельских поселений за достижение показателей деятельности органов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</si>
</sst>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right" vertical="center"/>
    </xf>
    <xf numFmtId="0" fontId="1" fillId="2" borderId="0" xfId="0" applyNumberFormat="1" applyFont="1" applyFill="1" applyAlignment="1">
      <alignment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vertical="center" wrapText="1"/>
    </xf>
    <xf numFmtId="0" fontId="6" fillId="3" borderId="1" xfId="0" applyNumberFormat="1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vertical="center" wrapText="1"/>
    </xf>
    <xf numFmtId="0" fontId="6" fillId="3" borderId="1" xfId="0" applyNumberFormat="1" applyFont="1" applyFill="1" applyBorder="1" applyAlignment="1">
      <alignment horizontal="justify" vertical="center" wrapText="1"/>
    </xf>
    <xf numFmtId="0" fontId="5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horizontal="justify" vertical="center" wrapText="1"/>
    </xf>
    <xf numFmtId="0" fontId="6" fillId="0" borderId="1" xfId="0" applyNumberFormat="1" applyFont="1" applyBorder="1" applyAlignment="1">
      <alignment vertical="center" wrapText="1"/>
    </xf>
    <xf numFmtId="0" fontId="5" fillId="3" borderId="4" xfId="0" applyNumberFormat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0" fontId="5" fillId="3" borderId="1" xfId="0" applyNumberFormat="1" applyFont="1" applyFill="1" applyBorder="1" applyAlignment="1">
      <alignment horizontal="justify" vertical="center" wrapText="1"/>
    </xf>
    <xf numFmtId="0" fontId="6" fillId="3" borderId="5" xfId="0" applyNumberFormat="1" applyFont="1" applyFill="1" applyBorder="1" applyAlignment="1">
      <alignment horizontal="justify" vertical="center" wrapText="1"/>
    </xf>
    <xf numFmtId="0" fontId="5" fillId="3" borderId="5" xfId="0" applyNumberFormat="1" applyFont="1" applyFill="1" applyBorder="1" applyAlignment="1">
      <alignment horizontal="center" vertical="center" wrapText="1"/>
    </xf>
    <xf numFmtId="0" fontId="5" fillId="3" borderId="5" xfId="0" applyNumberFormat="1" applyFont="1" applyFill="1" applyBorder="1" applyAlignment="1">
      <alignment horizontal="justify" vertical="center" wrapText="1"/>
    </xf>
    <xf numFmtId="164" fontId="5" fillId="2" borderId="6" xfId="0" applyNumberFormat="1" applyFont="1" applyFill="1" applyBorder="1" applyAlignment="1">
      <alignment vertical="center" wrapText="1"/>
    </xf>
    <xf numFmtId="0" fontId="2" fillId="0" borderId="1" xfId="0" applyNumberFormat="1" applyFont="1" applyBorder="1" applyAlignment="1">
      <alignment horizontal="justify" vertical="top" wrapText="1"/>
    </xf>
    <xf numFmtId="0" fontId="2" fillId="0" borderId="4" xfId="0" applyNumberFormat="1" applyFont="1" applyBorder="1" applyAlignment="1">
      <alignment horizontal="justify" vertical="top" wrapText="1"/>
    </xf>
    <xf numFmtId="0" fontId="2" fillId="0" borderId="4" xfId="0" applyNumberFormat="1" applyFont="1" applyBorder="1" applyAlignment="1">
      <alignment horizontal="justify" vertical="center" wrapText="1"/>
    </xf>
    <xf numFmtId="0" fontId="5" fillId="3" borderId="4" xfId="0" applyNumberFormat="1" applyFont="1" applyFill="1" applyBorder="1" applyAlignment="1">
      <alignment horizontal="center" vertical="center" wrapText="1"/>
    </xf>
    <xf numFmtId="0" fontId="6" fillId="3" borderId="4" xfId="0" applyNumberFormat="1" applyFont="1" applyFill="1" applyBorder="1" applyAlignment="1">
      <alignment horizontal="justify" vertical="center" wrapText="1"/>
    </xf>
    <xf numFmtId="164" fontId="7" fillId="0" borderId="0" xfId="0" applyNumberFormat="1" applyFont="1"/>
    <xf numFmtId="0" fontId="8" fillId="2" borderId="0" xfId="0" applyNumberFormat="1" applyFont="1" applyFill="1" applyAlignment="1">
      <alignment horizontal="right" vertical="center"/>
    </xf>
    <xf numFmtId="0" fontId="5" fillId="3" borderId="1" xfId="0" applyNumberFormat="1" applyFont="1" applyFill="1" applyBorder="1" applyAlignment="1">
      <alignment vertical="center" wrapText="1"/>
    </xf>
    <xf numFmtId="0" fontId="6" fillId="3" borderId="1" xfId="0" applyNumberFormat="1" applyFont="1" applyFill="1" applyBorder="1" applyAlignment="1">
      <alignment horizontal="justify" vertical="center" wrapText="1"/>
    </xf>
    <xf numFmtId="0" fontId="5" fillId="3" borderId="1" xfId="0" applyNumberFormat="1" applyFont="1" applyFill="1" applyBorder="1" applyAlignment="1">
      <alignment vertical="center" wrapText="1"/>
    </xf>
    <xf numFmtId="0" fontId="5" fillId="3" borderId="3" xfId="0" applyNumberFormat="1" applyFont="1" applyFill="1" applyBorder="1" applyAlignment="1">
      <alignment vertical="center" wrapText="1"/>
    </xf>
    <xf numFmtId="0" fontId="5" fillId="3" borderId="2" xfId="0" applyNumberFormat="1" applyFont="1" applyFill="1" applyBorder="1" applyAlignment="1">
      <alignment vertical="center" wrapText="1"/>
    </xf>
    <xf numFmtId="0" fontId="6" fillId="3" borderId="1" xfId="0" applyNumberFormat="1" applyFont="1" applyFill="1" applyBorder="1" applyAlignment="1">
      <alignment horizontal="justify" vertical="center" wrapText="1"/>
    </xf>
    <xf numFmtId="0" fontId="6" fillId="3" borderId="3" xfId="0" applyNumberFormat="1" applyFont="1" applyFill="1" applyBorder="1" applyAlignment="1">
      <alignment horizontal="justify" vertical="center" wrapText="1"/>
    </xf>
    <xf numFmtId="0" fontId="6" fillId="3" borderId="2" xfId="0" applyNumberFormat="1" applyFont="1" applyFill="1" applyBorder="1" applyAlignment="1">
      <alignment horizontal="justify" vertical="center" wrapText="1"/>
    </xf>
    <xf numFmtId="0" fontId="6" fillId="3" borderId="1" xfId="0" applyNumberFormat="1" applyFont="1" applyFill="1" applyBorder="1" applyAlignment="1">
      <alignment vertical="center" wrapText="1"/>
    </xf>
    <xf numFmtId="0" fontId="6" fillId="3" borderId="2" xfId="0" applyNumberFormat="1" applyFont="1" applyFill="1" applyBorder="1" applyAlignment="1">
      <alignment vertical="center" wrapText="1"/>
    </xf>
    <xf numFmtId="0" fontId="4" fillId="2" borderId="0" xfId="0" applyNumberFormat="1" applyFont="1" applyFill="1" applyAlignment="1">
      <alignment horizontal="center" vertical="top" wrapText="1"/>
    </xf>
    <xf numFmtId="0" fontId="3" fillId="0" borderId="0" xfId="0" applyNumberFormat="1" applyFont="1" applyAlignment="1">
      <alignment horizontal="center" vertical="center" wrapText="1"/>
    </xf>
    <xf numFmtId="164" fontId="5" fillId="3" borderId="1" xfId="0" applyNumberFormat="1" applyFont="1" applyFill="1" applyBorder="1" applyAlignment="1">
      <alignment vertical="center" wrapText="1"/>
    </xf>
    <xf numFmtId="164" fontId="5" fillId="3" borderId="2" xfId="0" applyNumberFormat="1" applyFont="1" applyFill="1" applyBorder="1" applyAlignment="1">
      <alignment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5" fillId="3" borderId="3" xfId="0" applyNumberFormat="1" applyFont="1" applyFill="1" applyBorder="1" applyAlignment="1">
      <alignment horizontal="right" vertical="center" wrapText="1"/>
    </xf>
    <xf numFmtId="164" fontId="5" fillId="3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4"/>
  <sheetViews>
    <sheetView tabSelected="1" topLeftCell="B76" workbookViewId="0">
      <selection activeCell="C82" sqref="C82"/>
    </sheetView>
  </sheetViews>
  <sheetFormatPr defaultColWidth="9.109375" defaultRowHeight="14.4" x14ac:dyDescent="0.3"/>
  <cols>
    <col min="1" max="1" width="27.5546875" customWidth="1"/>
    <col min="2" max="2" width="64.109375" style="1" customWidth="1"/>
    <col min="3" max="3" width="12.44140625" customWidth="1"/>
    <col min="4" max="5" width="9.109375" hidden="1" customWidth="1"/>
    <col min="6" max="6" width="14.6640625" hidden="1" customWidth="1"/>
    <col min="7" max="11" width="9.109375" hidden="1" customWidth="1"/>
  </cols>
  <sheetData>
    <row r="1" spans="1:19" ht="15.6" x14ac:dyDescent="0.3">
      <c r="C1" s="2" t="s">
        <v>0</v>
      </c>
    </row>
    <row r="2" spans="1:19" ht="15.6" x14ac:dyDescent="0.3">
      <c r="C2" s="2" t="s">
        <v>1</v>
      </c>
    </row>
    <row r="3" spans="1:19" ht="15.6" x14ac:dyDescent="0.3">
      <c r="C3" s="2" t="s">
        <v>2</v>
      </c>
    </row>
    <row r="4" spans="1:19" ht="15.6" x14ac:dyDescent="0.3">
      <c r="B4" s="3"/>
      <c r="C4" s="25" t="s">
        <v>131</v>
      </c>
    </row>
    <row r="5" spans="1:19" ht="15.6" x14ac:dyDescent="0.3">
      <c r="C5" s="2" t="s">
        <v>3</v>
      </c>
    </row>
    <row r="6" spans="1:19" ht="15.6" x14ac:dyDescent="0.3">
      <c r="C6" s="2" t="s">
        <v>4</v>
      </c>
    </row>
    <row r="7" spans="1:19" ht="15.6" x14ac:dyDescent="0.3">
      <c r="C7" s="2" t="s">
        <v>5</v>
      </c>
    </row>
    <row r="8" spans="1:19" ht="15.6" x14ac:dyDescent="0.3">
      <c r="C8" s="2"/>
    </row>
    <row r="10" spans="1:19" ht="75.75" customHeight="1" x14ac:dyDescent="0.3">
      <c r="A10" s="37" t="s">
        <v>6</v>
      </c>
      <c r="B10" s="37"/>
      <c r="C10" s="37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</row>
    <row r="12" spans="1:19" ht="62.25" customHeight="1" x14ac:dyDescent="0.3">
      <c r="A12" s="40" t="s">
        <v>7</v>
      </c>
      <c r="B12" s="40" t="s">
        <v>8</v>
      </c>
      <c r="C12" s="40" t="s">
        <v>9</v>
      </c>
    </row>
    <row r="13" spans="1:19" ht="15.75" customHeight="1" x14ac:dyDescent="0.3">
      <c r="A13" s="41"/>
      <c r="B13" s="41"/>
      <c r="C13" s="41"/>
    </row>
    <row r="14" spans="1:19" ht="15" customHeight="1" x14ac:dyDescent="0.3">
      <c r="A14" s="5" t="s">
        <v>10</v>
      </c>
      <c r="B14" s="6" t="s">
        <v>11</v>
      </c>
      <c r="C14" s="7">
        <f>SUM(C15+C19+C25+C35+C38+C48)</f>
        <v>3870.2</v>
      </c>
    </row>
    <row r="15" spans="1:19" ht="15" customHeight="1" x14ac:dyDescent="0.3">
      <c r="A15" s="5" t="s">
        <v>12</v>
      </c>
      <c r="B15" s="8" t="s">
        <v>13</v>
      </c>
      <c r="C15" s="7">
        <f>C16</f>
        <v>1710.9</v>
      </c>
    </row>
    <row r="16" spans="1:19" ht="15" customHeight="1" x14ac:dyDescent="0.3">
      <c r="A16" s="5" t="s">
        <v>14</v>
      </c>
      <c r="B16" s="8" t="s">
        <v>15</v>
      </c>
      <c r="C16" s="7">
        <f>SUM(C17:C18)</f>
        <v>1710.9</v>
      </c>
    </row>
    <row r="17" spans="1:3" ht="91.95" customHeight="1" x14ac:dyDescent="0.3">
      <c r="A17" s="5" t="s">
        <v>16</v>
      </c>
      <c r="B17" s="8" t="s">
        <v>17</v>
      </c>
      <c r="C17" s="7">
        <v>1710.2</v>
      </c>
    </row>
    <row r="18" spans="1:3" ht="112.5" customHeight="1" x14ac:dyDescent="0.3">
      <c r="A18" s="5" t="s">
        <v>18</v>
      </c>
      <c r="B18" s="8" t="s">
        <v>19</v>
      </c>
      <c r="C18" s="7">
        <v>0.7</v>
      </c>
    </row>
    <row r="19" spans="1:3" ht="34.5" customHeight="1" x14ac:dyDescent="0.3">
      <c r="A19" s="5" t="s">
        <v>20</v>
      </c>
      <c r="B19" s="8" t="s">
        <v>21</v>
      </c>
      <c r="C19" s="7">
        <f>C20</f>
        <v>1462.3</v>
      </c>
    </row>
    <row r="20" spans="1:3" ht="38.25" customHeight="1" x14ac:dyDescent="0.3">
      <c r="A20" s="9" t="s">
        <v>22</v>
      </c>
      <c r="B20" s="10" t="s">
        <v>23</v>
      </c>
      <c r="C20" s="7">
        <f>SUM(C21:C24)</f>
        <v>1462.3</v>
      </c>
    </row>
    <row r="21" spans="1:3" ht="114" customHeight="1" x14ac:dyDescent="0.3">
      <c r="A21" s="9" t="s">
        <v>24</v>
      </c>
      <c r="B21" s="10" t="s">
        <v>25</v>
      </c>
      <c r="C21" s="7">
        <v>757</v>
      </c>
    </row>
    <row r="22" spans="1:3" ht="126" customHeight="1" x14ac:dyDescent="0.3">
      <c r="A22" s="9" t="s">
        <v>26</v>
      </c>
      <c r="B22" s="10" t="s">
        <v>27</v>
      </c>
      <c r="C22" s="7">
        <v>3.7</v>
      </c>
    </row>
    <row r="23" spans="1:3" ht="107.25" customHeight="1" x14ac:dyDescent="0.3">
      <c r="A23" s="9" t="s">
        <v>28</v>
      </c>
      <c r="B23" s="10" t="s">
        <v>29</v>
      </c>
      <c r="C23" s="7">
        <v>795.9</v>
      </c>
    </row>
    <row r="24" spans="1:3" ht="51.75" customHeight="1" x14ac:dyDescent="0.3">
      <c r="A24" s="9" t="s">
        <v>30</v>
      </c>
      <c r="B24" s="11" t="s">
        <v>31</v>
      </c>
      <c r="C24" s="7">
        <v>-94.3</v>
      </c>
    </row>
    <row r="25" spans="1:3" ht="15" customHeight="1" x14ac:dyDescent="0.3">
      <c r="A25" s="5" t="s">
        <v>32</v>
      </c>
      <c r="B25" s="8" t="s">
        <v>33</v>
      </c>
      <c r="C25" s="7">
        <f>C26+C30</f>
        <v>333</v>
      </c>
    </row>
    <row r="26" spans="1:3" ht="15" customHeight="1" x14ac:dyDescent="0.3">
      <c r="A26" s="5" t="s">
        <v>34</v>
      </c>
      <c r="B26" s="8" t="s">
        <v>35</v>
      </c>
      <c r="C26" s="7">
        <f>C27</f>
        <v>71</v>
      </c>
    </row>
    <row r="27" spans="1:3" ht="15" customHeight="1" x14ac:dyDescent="0.3">
      <c r="A27" s="28" t="s">
        <v>36</v>
      </c>
      <c r="B27" s="31" t="s">
        <v>37</v>
      </c>
      <c r="C27" s="42">
        <v>71</v>
      </c>
    </row>
    <row r="28" spans="1:3" ht="15" customHeight="1" x14ac:dyDescent="0.3">
      <c r="A28" s="29"/>
      <c r="B28" s="32"/>
      <c r="C28" s="43"/>
    </row>
    <row r="29" spans="1:3" ht="15" customHeight="1" x14ac:dyDescent="0.3">
      <c r="A29" s="30"/>
      <c r="B29" s="33"/>
      <c r="C29" s="44"/>
    </row>
    <row r="30" spans="1:3" ht="15" customHeight="1" x14ac:dyDescent="0.3">
      <c r="A30" s="5" t="s">
        <v>38</v>
      </c>
      <c r="B30" s="8" t="s">
        <v>39</v>
      </c>
      <c r="C30" s="7">
        <f>C33+C31</f>
        <v>262</v>
      </c>
    </row>
    <row r="31" spans="1:3" ht="15" customHeight="1" x14ac:dyDescent="0.3">
      <c r="A31" s="5" t="s">
        <v>40</v>
      </c>
      <c r="B31" s="8" t="s">
        <v>41</v>
      </c>
      <c r="C31" s="7">
        <f>C32</f>
        <v>57</v>
      </c>
    </row>
    <row r="32" spans="1:3" ht="30.75" customHeight="1" x14ac:dyDescent="0.3">
      <c r="A32" s="5" t="s">
        <v>42</v>
      </c>
      <c r="B32" s="8" t="s">
        <v>43</v>
      </c>
      <c r="C32" s="7">
        <v>57</v>
      </c>
    </row>
    <row r="33" spans="1:3" ht="15" customHeight="1" x14ac:dyDescent="0.3">
      <c r="A33" s="5" t="s">
        <v>44</v>
      </c>
      <c r="B33" s="8" t="s">
        <v>45</v>
      </c>
      <c r="C33" s="7">
        <f>C34</f>
        <v>205</v>
      </c>
    </row>
    <row r="34" spans="1:3" ht="30" customHeight="1" x14ac:dyDescent="0.3">
      <c r="A34" s="5" t="s">
        <v>46</v>
      </c>
      <c r="B34" s="8" t="s">
        <v>47</v>
      </c>
      <c r="C34" s="7">
        <v>205</v>
      </c>
    </row>
    <row r="35" spans="1:3" ht="15" customHeight="1" x14ac:dyDescent="0.3">
      <c r="A35" s="5" t="s">
        <v>48</v>
      </c>
      <c r="B35" s="6" t="s">
        <v>49</v>
      </c>
      <c r="C35" s="7">
        <f>C36</f>
        <v>3</v>
      </c>
    </row>
    <row r="36" spans="1:3" ht="43.5" customHeight="1" x14ac:dyDescent="0.3">
      <c r="A36" s="5" t="s">
        <v>50</v>
      </c>
      <c r="B36" s="8" t="s">
        <v>51</v>
      </c>
      <c r="C36" s="7">
        <f>C37</f>
        <v>3</v>
      </c>
    </row>
    <row r="37" spans="1:3" ht="96.75" customHeight="1" x14ac:dyDescent="0.3">
      <c r="A37" s="5" t="s">
        <v>52</v>
      </c>
      <c r="B37" s="8" t="s">
        <v>53</v>
      </c>
      <c r="C37" s="7">
        <v>3</v>
      </c>
    </row>
    <row r="38" spans="1:3" ht="45.75" customHeight="1" x14ac:dyDescent="0.3">
      <c r="A38" s="5" t="s">
        <v>54</v>
      </c>
      <c r="B38" s="8" t="s">
        <v>55</v>
      </c>
      <c r="C38" s="7">
        <f>SUM(C39+C45)</f>
        <v>211</v>
      </c>
    </row>
    <row r="39" spans="1:3" ht="15" customHeight="1" x14ac:dyDescent="0.3">
      <c r="A39" s="28" t="s">
        <v>56</v>
      </c>
      <c r="B39" s="34" t="s">
        <v>57</v>
      </c>
      <c r="C39" s="38">
        <f>SUM(C41+C43)</f>
        <v>111</v>
      </c>
    </row>
    <row r="40" spans="1:3" ht="66.75" customHeight="1" x14ac:dyDescent="0.3">
      <c r="A40" s="30"/>
      <c r="B40" s="35"/>
      <c r="C40" s="39"/>
    </row>
    <row r="41" spans="1:3" ht="66.75" customHeight="1" x14ac:dyDescent="0.3">
      <c r="A41" s="12" t="s">
        <v>58</v>
      </c>
      <c r="B41" s="6" t="s">
        <v>59</v>
      </c>
      <c r="C41" s="7">
        <f>SUM(C42)</f>
        <v>1</v>
      </c>
    </row>
    <row r="42" spans="1:3" ht="66.75" customHeight="1" x14ac:dyDescent="0.3">
      <c r="A42" s="12" t="s">
        <v>60</v>
      </c>
      <c r="B42" s="6" t="s">
        <v>61</v>
      </c>
      <c r="C42" s="7">
        <v>1</v>
      </c>
    </row>
    <row r="43" spans="1:3" ht="48" customHeight="1" x14ac:dyDescent="0.3">
      <c r="A43" s="5" t="s">
        <v>62</v>
      </c>
      <c r="B43" s="8" t="s">
        <v>63</v>
      </c>
      <c r="C43" s="7">
        <f>C44</f>
        <v>110</v>
      </c>
    </row>
    <row r="44" spans="1:3" ht="31.5" customHeight="1" x14ac:dyDescent="0.3">
      <c r="A44" s="5" t="s">
        <v>64</v>
      </c>
      <c r="B44" s="8" t="s">
        <v>65</v>
      </c>
      <c r="C44" s="7">
        <v>110</v>
      </c>
    </row>
    <row r="45" spans="1:3" ht="80.25" customHeight="1" x14ac:dyDescent="0.3">
      <c r="A45" s="5" t="s">
        <v>66</v>
      </c>
      <c r="B45" s="8" t="s">
        <v>67</v>
      </c>
      <c r="C45" s="7">
        <f>C46</f>
        <v>100</v>
      </c>
    </row>
    <row r="46" spans="1:3" ht="77.25" customHeight="1" x14ac:dyDescent="0.3">
      <c r="A46" s="5" t="s">
        <v>68</v>
      </c>
      <c r="B46" s="8" t="s">
        <v>69</v>
      </c>
      <c r="C46" s="7">
        <f>C47</f>
        <v>100</v>
      </c>
    </row>
    <row r="47" spans="1:3" ht="81.75" customHeight="1" x14ac:dyDescent="0.3">
      <c r="A47" s="5" t="s">
        <v>70</v>
      </c>
      <c r="B47" s="8" t="s">
        <v>71</v>
      </c>
      <c r="C47" s="7">
        <v>100</v>
      </c>
    </row>
    <row r="48" spans="1:3" ht="32.25" customHeight="1" x14ac:dyDescent="0.3">
      <c r="A48" s="5" t="s">
        <v>72</v>
      </c>
      <c r="B48" s="8" t="s">
        <v>73</v>
      </c>
      <c r="C48" s="7">
        <f>C49+C52</f>
        <v>150</v>
      </c>
    </row>
    <row r="49" spans="1:6" ht="15" customHeight="1" x14ac:dyDescent="0.3">
      <c r="A49" s="5" t="s">
        <v>74</v>
      </c>
      <c r="B49" s="8" t="s">
        <v>75</v>
      </c>
      <c r="C49" s="7">
        <f>C50</f>
        <v>50</v>
      </c>
    </row>
    <row r="50" spans="1:6" ht="15" customHeight="1" x14ac:dyDescent="0.3">
      <c r="A50" s="5" t="s">
        <v>76</v>
      </c>
      <c r="B50" s="8" t="s">
        <v>75</v>
      </c>
      <c r="C50" s="7">
        <f>C51</f>
        <v>50</v>
      </c>
    </row>
    <row r="51" spans="1:6" ht="31.5" customHeight="1" x14ac:dyDescent="0.3">
      <c r="A51" s="5" t="s">
        <v>77</v>
      </c>
      <c r="B51" s="8" t="s">
        <v>78</v>
      </c>
      <c r="C51" s="7">
        <v>50</v>
      </c>
    </row>
    <row r="52" spans="1:6" ht="15" customHeight="1" x14ac:dyDescent="0.3">
      <c r="A52" s="5" t="s">
        <v>79</v>
      </c>
      <c r="B52" s="8" t="s">
        <v>80</v>
      </c>
      <c r="C52" s="7">
        <f>C53</f>
        <v>100</v>
      </c>
    </row>
    <row r="53" spans="1:6" ht="33" customHeight="1" x14ac:dyDescent="0.3">
      <c r="A53" s="5" t="s">
        <v>81</v>
      </c>
      <c r="B53" s="8" t="s">
        <v>82</v>
      </c>
      <c r="C53" s="7">
        <f>C54</f>
        <v>100</v>
      </c>
    </row>
    <row r="54" spans="1:6" ht="31.5" customHeight="1" x14ac:dyDescent="0.3">
      <c r="A54" s="5" t="s">
        <v>83</v>
      </c>
      <c r="B54" s="8" t="s">
        <v>84</v>
      </c>
      <c r="C54" s="7">
        <v>100</v>
      </c>
    </row>
    <row r="55" spans="1:6" ht="15" customHeight="1" x14ac:dyDescent="0.3">
      <c r="A55" s="5" t="s">
        <v>85</v>
      </c>
      <c r="B55" s="8" t="s">
        <v>86</v>
      </c>
      <c r="C55" s="7">
        <f>C56</f>
        <v>13772.999999999998</v>
      </c>
      <c r="D55">
        <f>SUM(D84:K84)</f>
        <v>11958.099999999999</v>
      </c>
    </row>
    <row r="56" spans="1:6" ht="31.5" customHeight="1" x14ac:dyDescent="0.3">
      <c r="A56" s="5" t="s">
        <v>87</v>
      </c>
      <c r="B56" s="8" t="s">
        <v>88</v>
      </c>
      <c r="C56" s="7">
        <f>SUM(C57, C62, C66, C69,C60)</f>
        <v>13772.999999999998</v>
      </c>
    </row>
    <row r="57" spans="1:6" ht="30" customHeight="1" x14ac:dyDescent="0.3">
      <c r="A57" s="5" t="s">
        <v>89</v>
      </c>
      <c r="B57" s="8" t="s">
        <v>90</v>
      </c>
      <c r="C57" s="7">
        <f>C58</f>
        <v>1530.3</v>
      </c>
    </row>
    <row r="58" spans="1:6" ht="67.5" customHeight="1" x14ac:dyDescent="0.3">
      <c r="A58" s="5" t="s">
        <v>91</v>
      </c>
      <c r="B58" s="8" t="s">
        <v>92</v>
      </c>
      <c r="C58" s="7">
        <f>C59</f>
        <v>1530.3</v>
      </c>
    </row>
    <row r="59" spans="1:6" ht="29.25" customHeight="1" x14ac:dyDescent="0.3">
      <c r="A59" s="5" t="s">
        <v>93</v>
      </c>
      <c r="B59" s="8" t="s">
        <v>94</v>
      </c>
      <c r="C59" s="13">
        <v>1530.3</v>
      </c>
    </row>
    <row r="60" spans="1:6" ht="29.25" customHeight="1" x14ac:dyDescent="0.3">
      <c r="A60" s="26" t="s">
        <v>132</v>
      </c>
      <c r="B60" s="27" t="s">
        <v>133</v>
      </c>
      <c r="C60" s="13">
        <f>C61</f>
        <v>57.8</v>
      </c>
    </row>
    <row r="61" spans="1:6" ht="29.25" customHeight="1" x14ac:dyDescent="0.3">
      <c r="A61" s="26" t="s">
        <v>134</v>
      </c>
      <c r="B61" s="27" t="s">
        <v>135</v>
      </c>
      <c r="C61" s="13">
        <v>57.8</v>
      </c>
    </row>
    <row r="62" spans="1:6" ht="30.75" customHeight="1" x14ac:dyDescent="0.3">
      <c r="A62" s="5" t="s">
        <v>130</v>
      </c>
      <c r="B62" s="8" t="s">
        <v>95</v>
      </c>
      <c r="C62" s="13">
        <f>C63</f>
        <v>8989.1999999999989</v>
      </c>
    </row>
    <row r="63" spans="1:6" ht="15" customHeight="1" x14ac:dyDescent="0.3">
      <c r="A63" s="5" t="s">
        <v>96</v>
      </c>
      <c r="B63" s="8" t="s">
        <v>97</v>
      </c>
      <c r="C63" s="13">
        <f>C65+C64</f>
        <v>8989.1999999999989</v>
      </c>
      <c r="D63">
        <v>6394.7</v>
      </c>
      <c r="E63">
        <v>231.3</v>
      </c>
      <c r="F63">
        <v>1460</v>
      </c>
    </row>
    <row r="64" spans="1:6" ht="34.5" customHeight="1" x14ac:dyDescent="0.3">
      <c r="A64" s="5" t="s">
        <v>98</v>
      </c>
      <c r="B64" s="8" t="s">
        <v>99</v>
      </c>
      <c r="C64" s="13">
        <v>653.4</v>
      </c>
    </row>
    <row r="65" spans="1:5" ht="15" customHeight="1" x14ac:dyDescent="0.3">
      <c r="A65" s="5" t="s">
        <v>100</v>
      </c>
      <c r="B65" s="8" t="s">
        <v>101</v>
      </c>
      <c r="C65" s="13">
        <v>8335.7999999999993</v>
      </c>
    </row>
    <row r="66" spans="1:5" ht="28.5" customHeight="1" x14ac:dyDescent="0.3">
      <c r="A66" s="5" t="s">
        <v>102</v>
      </c>
      <c r="B66" s="8" t="s">
        <v>103</v>
      </c>
      <c r="C66" s="13">
        <f>C67</f>
        <v>156.19999999999999</v>
      </c>
    </row>
    <row r="67" spans="1:5" ht="69" customHeight="1" x14ac:dyDescent="0.3">
      <c r="A67" s="5" t="s">
        <v>104</v>
      </c>
      <c r="B67" s="8" t="s">
        <v>105</v>
      </c>
      <c r="C67" s="13">
        <f>C68</f>
        <v>156.19999999999999</v>
      </c>
    </row>
    <row r="68" spans="1:5" ht="55.5" customHeight="1" x14ac:dyDescent="0.3">
      <c r="A68" s="5" t="s">
        <v>106</v>
      </c>
      <c r="B68" s="8" t="s">
        <v>107</v>
      </c>
      <c r="C68" s="13">
        <v>156.19999999999999</v>
      </c>
    </row>
    <row r="69" spans="1:5" ht="15" customHeight="1" x14ac:dyDescent="0.3">
      <c r="A69" s="5" t="s">
        <v>108</v>
      </c>
      <c r="B69" s="8" t="s">
        <v>109</v>
      </c>
      <c r="C69" s="13">
        <f>C70+C72</f>
        <v>3039.5</v>
      </c>
    </row>
    <row r="70" spans="1:5" ht="63" customHeight="1" x14ac:dyDescent="0.3">
      <c r="A70" s="14" t="s">
        <v>110</v>
      </c>
      <c r="B70" s="8" t="s">
        <v>111</v>
      </c>
      <c r="C70" s="13">
        <f>C71</f>
        <v>317.60000000000002</v>
      </c>
    </row>
    <row r="71" spans="1:5" ht="63" customHeight="1" x14ac:dyDescent="0.3">
      <c r="A71" s="4" t="s">
        <v>112</v>
      </c>
      <c r="B71" s="15" t="s">
        <v>113</v>
      </c>
      <c r="C71" s="13">
        <v>317.60000000000002</v>
      </c>
      <c r="D71">
        <v>247.6</v>
      </c>
      <c r="E71">
        <v>60</v>
      </c>
    </row>
    <row r="72" spans="1:5" ht="48" customHeight="1" x14ac:dyDescent="0.3">
      <c r="A72" s="16" t="s">
        <v>114</v>
      </c>
      <c r="B72" s="17" t="s">
        <v>115</v>
      </c>
      <c r="C72" s="18">
        <f>C73</f>
        <v>2721.9</v>
      </c>
    </row>
    <row r="73" spans="1:5" ht="40.5" customHeight="1" x14ac:dyDescent="0.3">
      <c r="A73" s="16" t="s">
        <v>116</v>
      </c>
      <c r="B73" s="19" t="s">
        <v>117</v>
      </c>
      <c r="C73" s="18">
        <f>C74</f>
        <v>2721.9</v>
      </c>
    </row>
    <row r="74" spans="1:5" ht="40.5" customHeight="1" x14ac:dyDescent="0.3">
      <c r="A74" s="16" t="s">
        <v>118</v>
      </c>
      <c r="B74" s="20" t="s">
        <v>117</v>
      </c>
      <c r="C74" s="18">
        <v>2721.9</v>
      </c>
    </row>
    <row r="75" spans="1:5" ht="40.5" customHeight="1" x14ac:dyDescent="0.3">
      <c r="A75" s="16" t="s">
        <v>85</v>
      </c>
      <c r="B75" s="20" t="s">
        <v>129</v>
      </c>
      <c r="C75" s="18">
        <f>C76</f>
        <v>133.04</v>
      </c>
    </row>
    <row r="76" spans="1:5" ht="40.5" customHeight="1" x14ac:dyDescent="0.3">
      <c r="A76" s="16" t="s">
        <v>126</v>
      </c>
      <c r="B76" s="20" t="s">
        <v>128</v>
      </c>
      <c r="C76" s="18">
        <f>C77</f>
        <v>133.04</v>
      </c>
    </row>
    <row r="77" spans="1:5" ht="40.5" customHeight="1" x14ac:dyDescent="0.3">
      <c r="A77" s="16" t="s">
        <v>125</v>
      </c>
      <c r="B77" s="20" t="s">
        <v>127</v>
      </c>
      <c r="C77" s="18">
        <v>133.04</v>
      </c>
    </row>
    <row r="78" spans="1:5" ht="40.5" customHeight="1" x14ac:dyDescent="0.3">
      <c r="A78" s="4" t="s">
        <v>119</v>
      </c>
      <c r="B78" s="21" t="s">
        <v>120</v>
      </c>
      <c r="C78" s="18">
        <v>623.20000000000005</v>
      </c>
    </row>
    <row r="79" spans="1:5" ht="90.75" customHeight="1" x14ac:dyDescent="0.3">
      <c r="A79" s="22" t="s">
        <v>121</v>
      </c>
      <c r="B79" s="20" t="s">
        <v>122</v>
      </c>
      <c r="C79" s="18">
        <v>623.20000000000005</v>
      </c>
    </row>
    <row r="80" spans="1:5" ht="94.5" customHeight="1" x14ac:dyDescent="0.3">
      <c r="A80" s="22" t="s">
        <v>123</v>
      </c>
      <c r="B80" s="20" t="s">
        <v>122</v>
      </c>
      <c r="C80" s="18">
        <v>623.20000000000005</v>
      </c>
    </row>
    <row r="81" spans="1:12" ht="15.6" x14ac:dyDescent="0.3">
      <c r="A81" s="4"/>
      <c r="B81" s="23" t="s">
        <v>124</v>
      </c>
      <c r="C81" s="7">
        <v>18399.5</v>
      </c>
      <c r="L81" s="24"/>
    </row>
    <row r="82" spans="1:12" x14ac:dyDescent="0.3">
      <c r="A82" s="1"/>
      <c r="B82"/>
    </row>
    <row r="84" spans="1:12" x14ac:dyDescent="0.3">
      <c r="D84">
        <v>1530.3</v>
      </c>
      <c r="E84">
        <v>1898.4</v>
      </c>
      <c r="F84">
        <v>6394.7</v>
      </c>
      <c r="G84">
        <v>247.6</v>
      </c>
      <c r="H84">
        <v>60</v>
      </c>
      <c r="I84">
        <v>135.80000000000001</v>
      </c>
      <c r="J84">
        <v>231.3</v>
      </c>
      <c r="K84">
        <v>1460</v>
      </c>
    </row>
  </sheetData>
  <mergeCells count="11">
    <mergeCell ref="A27:A29"/>
    <mergeCell ref="B27:B29"/>
    <mergeCell ref="A39:A40"/>
    <mergeCell ref="B39:B40"/>
    <mergeCell ref="F10:S10"/>
    <mergeCell ref="A10:C10"/>
    <mergeCell ref="C39:C40"/>
    <mergeCell ref="C12:C13"/>
    <mergeCell ref="C27:C29"/>
    <mergeCell ref="A12:A13"/>
    <mergeCell ref="B12:B13"/>
  </mergeCells>
  <pageMargins left="0.70866137742996205" right="0.70866137742996205" top="0.74803149700164795" bottom="0.74803149700164795" header="0.31496062874794001" footer="0.31496062874794001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2024-08-07T12:42:03Z</cp:lastPrinted>
  <dcterms:modified xsi:type="dcterms:W3CDTF">2024-11-26T08:11:33Z</dcterms:modified>
</cp:coreProperties>
</file>